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95" windowHeight="12525" tabRatio="930"/>
  </bookViews>
  <sheets>
    <sheet name="Költségvetési kiirás" sheetId="79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L_afavissza">#REF!</definedName>
    <definedName name="L_funkcio">#REF!</definedName>
    <definedName name="L_kedv">#REF!</definedName>
    <definedName name="L_ktg_kat" localSheetId="0">#REF!</definedName>
    <definedName name="L_ktg_kat">#REF!</definedName>
    <definedName name="L_osszerendeles" localSheetId="0">#REF!</definedName>
    <definedName name="L_osszerendeles">#REF!</definedName>
    <definedName name="L_szurt_tmcs">#REF!</definedName>
    <definedName name="L_TamSzab">#REF!</definedName>
    <definedName name="MFiles_P1142">""</definedName>
    <definedName name="MFiles_P21">DATE(2016,11,7)+TIME(21,42,54)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_funkcio">#REF!</definedName>
    <definedName name="T_kedv">#REF!</definedName>
    <definedName name="T_ktg_kat">#REF!</definedName>
    <definedName name="T_osszerendeles" localSheetId="0">#REF!</definedName>
    <definedName name="T_osszerendeles">#REF!</definedName>
    <definedName name="T_tamcsoport">#REF!</definedName>
  </definedNames>
  <calcPr calcId="145621"/>
</workbook>
</file>

<file path=xl/calcChain.xml><?xml version="1.0" encoding="utf-8"?>
<calcChain xmlns="http://schemas.openxmlformats.org/spreadsheetml/2006/main">
  <c r="I114" i="79" l="1"/>
  <c r="J114" i="79"/>
  <c r="K114" i="79"/>
  <c r="K113" i="79"/>
  <c r="J113" i="79"/>
  <c r="I113" i="79"/>
  <c r="I51" i="79"/>
  <c r="J51" i="79"/>
  <c r="K51" i="79"/>
  <c r="I52" i="79"/>
  <c r="J52" i="79"/>
  <c r="K52" i="79"/>
  <c r="I53" i="79"/>
  <c r="J53" i="79"/>
  <c r="K53" i="79"/>
  <c r="I54" i="79"/>
  <c r="J54" i="79"/>
  <c r="K54" i="79"/>
  <c r="I55" i="79"/>
  <c r="J55" i="79"/>
  <c r="K55" i="79"/>
  <c r="L114" i="79" l="1"/>
  <c r="L113" i="79"/>
  <c r="L53" i="79"/>
  <c r="L54" i="79"/>
  <c r="L51" i="79"/>
  <c r="L55" i="79"/>
  <c r="L52" i="79"/>
  <c r="K76" i="79" l="1"/>
  <c r="J76" i="79"/>
  <c r="I76" i="79"/>
  <c r="L76" i="79" s="1"/>
  <c r="K75" i="79" l="1"/>
  <c r="J75" i="79"/>
  <c r="I75" i="79"/>
  <c r="K84" i="79"/>
  <c r="J84" i="79"/>
  <c r="I84" i="79"/>
  <c r="L84" i="79" l="1"/>
  <c r="L75" i="79"/>
  <c r="K121" i="79"/>
  <c r="I121" i="79"/>
  <c r="J121" i="79"/>
  <c r="I122" i="79"/>
  <c r="J122" i="79"/>
  <c r="I107" i="79"/>
  <c r="K107" i="79"/>
  <c r="J107" i="79"/>
  <c r="K105" i="79"/>
  <c r="K106" i="79"/>
  <c r="K99" i="79"/>
  <c r="K98" i="79"/>
  <c r="J99" i="79"/>
  <c r="J98" i="79"/>
  <c r="I99" i="79"/>
  <c r="I98" i="79"/>
  <c r="I97" i="79"/>
  <c r="K97" i="79"/>
  <c r="J97" i="79"/>
  <c r="K96" i="79"/>
  <c r="K95" i="79"/>
  <c r="J96" i="79"/>
  <c r="J95" i="79"/>
  <c r="I96" i="79"/>
  <c r="I95" i="79"/>
  <c r="K94" i="79"/>
  <c r="J94" i="79"/>
  <c r="I94" i="79"/>
  <c r="K93" i="79"/>
  <c r="J93" i="79"/>
  <c r="I93" i="79"/>
  <c r="I92" i="79"/>
  <c r="L99" i="79" l="1"/>
  <c r="L107" i="79"/>
  <c r="L94" i="79"/>
  <c r="L95" i="79"/>
  <c r="L97" i="79"/>
  <c r="L121" i="79"/>
  <c r="L93" i="79"/>
  <c r="L96" i="79"/>
  <c r="L98" i="79"/>
  <c r="K85" i="79"/>
  <c r="J85" i="79"/>
  <c r="I85" i="79"/>
  <c r="L85" i="79" s="1"/>
  <c r="K83" i="79"/>
  <c r="K82" i="79"/>
  <c r="J83" i="79"/>
  <c r="J82" i="79"/>
  <c r="I83" i="79"/>
  <c r="I82" i="79"/>
  <c r="I81" i="79"/>
  <c r="J81" i="79"/>
  <c r="I80" i="79"/>
  <c r="J80" i="79"/>
  <c r="I79" i="79"/>
  <c r="J79" i="79"/>
  <c r="I78" i="79"/>
  <c r="J78" i="79"/>
  <c r="K77" i="79"/>
  <c r="K78" i="79"/>
  <c r="J77" i="79"/>
  <c r="I77" i="79"/>
  <c r="J65" i="79"/>
  <c r="J66" i="79"/>
  <c r="I65" i="79"/>
  <c r="I68" i="79"/>
  <c r="J68" i="79"/>
  <c r="I67" i="79"/>
  <c r="J67" i="79"/>
  <c r="I66" i="79"/>
  <c r="I59" i="79"/>
  <c r="I63" i="79"/>
  <c r="J63" i="79"/>
  <c r="J62" i="79"/>
  <c r="I60" i="79"/>
  <c r="J60" i="79"/>
  <c r="I62" i="79"/>
  <c r="I61" i="79"/>
  <c r="J61" i="79"/>
  <c r="I58" i="79"/>
  <c r="J58" i="79"/>
  <c r="K58" i="79"/>
  <c r="K57" i="79"/>
  <c r="I57" i="79"/>
  <c r="I56" i="79"/>
  <c r="J56" i="79"/>
  <c r="L82" i="79" l="1"/>
  <c r="L77" i="79"/>
  <c r="L78" i="79"/>
  <c r="L83" i="79"/>
  <c r="L58" i="79"/>
  <c r="I44" i="79"/>
  <c r="K81" i="79" l="1"/>
  <c r="L81" i="79" s="1"/>
  <c r="K80" i="79"/>
  <c r="L80" i="79" s="1"/>
  <c r="K79" i="79"/>
  <c r="L79" i="79" s="1"/>
  <c r="K56" i="79" l="1"/>
  <c r="L56" i="79" s="1"/>
  <c r="J57" i="79"/>
  <c r="L57" i="79" s="1"/>
  <c r="K68" i="79"/>
  <c r="L68" i="79" s="1"/>
  <c r="K67" i="79"/>
  <c r="L67" i="79" s="1"/>
  <c r="K66" i="79"/>
  <c r="L66" i="79" s="1"/>
  <c r="K65" i="79"/>
  <c r="L65" i="79" s="1"/>
  <c r="K64" i="79"/>
  <c r="J64" i="79"/>
  <c r="K74" i="79" l="1"/>
  <c r="I74" i="79"/>
  <c r="J74" i="79"/>
  <c r="K92" i="79"/>
  <c r="J92" i="79"/>
  <c r="L92" i="79" s="1"/>
  <c r="L74" i="79" l="1"/>
  <c r="K91" i="79" l="1"/>
  <c r="I91" i="79"/>
  <c r="J91" i="79"/>
  <c r="K124" i="79" l="1"/>
  <c r="K123" i="79"/>
  <c r="K122" i="79"/>
  <c r="L122" i="79" s="1"/>
  <c r="K120" i="79"/>
  <c r="J124" i="79"/>
  <c r="J123" i="79"/>
  <c r="J120" i="79"/>
  <c r="I124" i="79"/>
  <c r="I123" i="79"/>
  <c r="I120" i="79"/>
  <c r="L124" i="79" l="1"/>
  <c r="L123" i="79"/>
  <c r="L120" i="79"/>
  <c r="J125" i="79"/>
  <c r="I125" i="79"/>
  <c r="K125" i="79"/>
  <c r="F18" i="79" l="1"/>
  <c r="G18" i="79"/>
  <c r="H18" i="79" s="1"/>
  <c r="J18" i="79" s="1"/>
  <c r="K18" i="79" s="1"/>
  <c r="L125" i="79"/>
  <c r="J106" i="79" l="1"/>
  <c r="I106" i="79"/>
  <c r="L106" i="79" s="1"/>
  <c r="K44" i="79"/>
  <c r="J44" i="79"/>
  <c r="L44" i="79" s="1"/>
  <c r="K43" i="79"/>
  <c r="K45" i="79" s="1"/>
  <c r="J43" i="79"/>
  <c r="J45" i="79" s="1"/>
  <c r="G12" i="79" s="1"/>
  <c r="I43" i="79"/>
  <c r="I45" i="79" s="1"/>
  <c r="F12" i="79" s="1"/>
  <c r="H12" i="79" s="1"/>
  <c r="J12" i="79" s="1"/>
  <c r="K12" i="79" s="1"/>
  <c r="K63" i="79"/>
  <c r="L63" i="79" s="1"/>
  <c r="K62" i="79"/>
  <c r="L62" i="79" s="1"/>
  <c r="K61" i="79"/>
  <c r="L61" i="79" s="1"/>
  <c r="K60" i="79"/>
  <c r="L60" i="79" s="1"/>
  <c r="K59" i="79"/>
  <c r="J59" i="79"/>
  <c r="L59" i="79" s="1"/>
  <c r="I64" i="79"/>
  <c r="L64" i="79" s="1"/>
  <c r="L45" i="79" l="1"/>
  <c r="K50" i="79" l="1"/>
  <c r="I50" i="79"/>
  <c r="J50" i="79"/>
  <c r="K69" i="79" l="1"/>
  <c r="I69" i="79"/>
  <c r="F13" i="79" l="1"/>
  <c r="J115" i="79"/>
  <c r="K115" i="79"/>
  <c r="L91" i="79"/>
  <c r="K100" i="79"/>
  <c r="I100" i="79"/>
  <c r="J100" i="79"/>
  <c r="L50" i="79"/>
  <c r="F15" i="79" l="1"/>
  <c r="G17" i="79"/>
  <c r="G15" i="79"/>
  <c r="I115" i="79"/>
  <c r="L100" i="79"/>
  <c r="F17" i="79" l="1"/>
  <c r="H17" i="79" s="1"/>
  <c r="H15" i="79"/>
  <c r="J15" i="79" s="1"/>
  <c r="K15" i="79" s="1"/>
  <c r="J69" i="79"/>
  <c r="G13" i="79" s="1"/>
  <c r="L115" i="79"/>
  <c r="J17" i="79" l="1"/>
  <c r="K17" i="79" s="1"/>
  <c r="H13" i="79"/>
  <c r="J13" i="79" s="1"/>
  <c r="K13" i="79" s="1"/>
  <c r="L69" i="79"/>
  <c r="K86" i="79" l="1"/>
  <c r="J86" i="79"/>
  <c r="I86" i="79"/>
  <c r="F14" i="79" s="1"/>
  <c r="I105" i="79"/>
  <c r="J105" i="79"/>
  <c r="L43" i="79"/>
  <c r="G14" i="79" l="1"/>
  <c r="L105" i="79"/>
  <c r="L86" i="79"/>
  <c r="H14" i="79" l="1"/>
  <c r="J14" i="79" s="1"/>
  <c r="K14" i="79" s="1"/>
  <c r="K108" i="79"/>
  <c r="J108" i="79"/>
  <c r="G16" i="79" s="1"/>
  <c r="G19" i="79" s="1"/>
  <c r="I108" i="79"/>
  <c r="F16" i="79" l="1"/>
  <c r="L108" i="79"/>
  <c r="H16" i="79" l="1"/>
  <c r="F19" i="79"/>
  <c r="H19" i="79" s="1"/>
  <c r="J19" i="79" s="1"/>
  <c r="K19" i="79" s="1"/>
  <c r="J16" i="79" l="1"/>
  <c r="K16" i="79"/>
</calcChain>
</file>

<file path=xl/sharedStrings.xml><?xml version="1.0" encoding="utf-8"?>
<sst xmlns="http://schemas.openxmlformats.org/spreadsheetml/2006/main" count="350" uniqueCount="112">
  <si>
    <t>Belső technológiai vezetékek</t>
  </si>
  <si>
    <t>Tereprendezés, parkosítás</t>
  </si>
  <si>
    <t>Mennyi-ség</t>
  </si>
  <si>
    <t>m3</t>
  </si>
  <si>
    <t>Összesen</t>
  </si>
  <si>
    <t>db</t>
  </si>
  <si>
    <t>m</t>
  </si>
  <si>
    <t>Mindösszesen</t>
  </si>
  <si>
    <t>Biológiai tisztítóegység</t>
  </si>
  <si>
    <t>Szikkasztómező</t>
  </si>
  <si>
    <t>m2</t>
  </si>
  <si>
    <t xml:space="preserve"> </t>
  </si>
  <si>
    <t>Ft</t>
  </si>
  <si>
    <t>Talajvízmegfigyelő kút építés</t>
  </si>
  <si>
    <t>K-tétel</t>
  </si>
  <si>
    <t>Munkagödör földkiemelése épületek és műtárgyak helyén, gépi erővel. Kiegészítő kézi munkával, bármilyen konzisztenciájú, I-IV. osztályú talajban, a kitermelt föld depóniába vagy járműre rakásával, 10,0 m2 alapterületig 2,0 m mélységig</t>
  </si>
  <si>
    <t>Ft/egység</t>
  </si>
  <si>
    <t>Mind összesen</t>
  </si>
  <si>
    <t>Összes Gépkölts.</t>
  </si>
  <si>
    <t>Összes Anyagár</t>
  </si>
  <si>
    <t>Összes Óradij</t>
  </si>
  <si>
    <t>Gép-költség</t>
  </si>
  <si>
    <t>Anyagár</t>
  </si>
  <si>
    <t>Óradij</t>
  </si>
  <si>
    <t>Egy-ség.</t>
  </si>
  <si>
    <t>Szöveg</t>
  </si>
  <si>
    <t>Azonosító</t>
  </si>
  <si>
    <t>No.</t>
  </si>
  <si>
    <t>Ágyazatképzés csatornafektetés alá tömörítéssel, "J" tömörítési talajosztályban, 85% -os tömörségi fokra, nyers, folyami homokos kavicsból</t>
  </si>
  <si>
    <t>Általános földmunka, terepelőkészítés</t>
  </si>
  <si>
    <t>Humuszos termőréteg, termőföld leszedése, terítése gépi erővel, 18 %-os terephajlásig, bármilyen talajban, szállítással: 50,0 m-ig</t>
  </si>
  <si>
    <t>Bozót- és cserjeirtás, 4,1-10,0 cm tőátmérőig</t>
  </si>
  <si>
    <t>10m2</t>
  </si>
  <si>
    <t>Humuszterítés 20 cm vastagságig, gépi erővel, kiegészítő kézi munkával, vízszintes felületen 50,0 m-ig</t>
  </si>
  <si>
    <t>Földvisszatöltés munkagödörbe, vagy munkaárokba, tömörítés gépi és kézi erővel, réteges elterítéssel, I-IV osztályú talajban, gépi erővel, az anyag súlypontja 10,0 m-en belül, építményt (épületalap, műtárgy, vezeték) környező 50 cm-en túli szelvényrészben</t>
  </si>
  <si>
    <t>Kábelárok földkitermelése visszatöltéssel, döngöléssel, I-IV. oszt. talajban 0.70 m mélységig, 0.40 m szélességig</t>
  </si>
  <si>
    <t>Kábelárokban homokágy készítése, 10 cm vastagságban 0.40 m árokszélességig</t>
  </si>
  <si>
    <t>Kisfeszültségű vezérlőszekrény installálás, kompletten Szekrény szerelése falon kívül, bekötéssel, üzembehelyezéssel, üzempróbával, csapófedéllel</t>
  </si>
  <si>
    <t>Kútfúrás gépi és kezi erővel, bármilyen konzisztenciájú talajban, műanyag béléscsővel átm.200 mm-ig</t>
  </si>
  <si>
    <t>Fúrt szűrőkút telepítése, Kút készreszerelés, kompletten: Acél védőcső: átm. 125</t>
  </si>
  <si>
    <t>Perforált PVC anyagú cső beépítés, átm. 110, kompletten</t>
  </si>
  <si>
    <t>Részletes Költségszámítás</t>
  </si>
  <si>
    <t>Beüzemelés, Próbaüzem</t>
  </si>
  <si>
    <t>Megelőző műszaki felülvizsgálatok, komplex üzemi próbák elvégzése az  Ideiglenes kezelési utasítás és próbaüzemi terv szerint.</t>
  </si>
  <si>
    <t>Szikkasztó alagút telepítése kompletten</t>
  </si>
  <si>
    <t>Akkreditált mintavétel, laborvizsgálatok. Az Ideiglenes kezelési utasítás és próbaüzemi terv szerint.</t>
  </si>
  <si>
    <t xml:space="preserve">21-002-0014456 </t>
  </si>
  <si>
    <t xml:space="preserve">21-001-0013665 </t>
  </si>
  <si>
    <t>21-003-0014923</t>
  </si>
  <si>
    <t xml:space="preserve">48-005-2296514 </t>
  </si>
  <si>
    <t>Alátét- és elválasztó rétegek beépítése, műanyagfátyol vagy műanyagfilc,egy rétegben, átlapolással, rögzítés nélkül, vízszintes felületen FATRATEX 400 hőkezelt geotextília 400g/m2, Cikkszám: 1009</t>
  </si>
  <si>
    <t xml:space="preserve">21-003-0015373 </t>
  </si>
  <si>
    <t xml:space="preserve">21-011-0016440 </t>
  </si>
  <si>
    <t>Fejtett föld tolása és elteregetése,
I-IV. osztályú talajban,
50,1-100 m távolság között</t>
  </si>
  <si>
    <t xml:space="preserve">71-002-2736213 </t>
  </si>
  <si>
    <t>Szigetelt vezeték elhelyezése védőcsőbe húzvavagy vezetékcsatornába fektetve, rézvezetővel, leágazó kötésekkel,szigetelés ellenállás méréssel,a szerelvényekhez csatlakozó vezetékvégek bekötése nélkül, keresztmetszet: 0,5-2,5 mm˛ PannonCom-Kábel H05VV-F 3x1,5 sodrott (300/500V) MTK kábel Csz: H05VVF315</t>
  </si>
  <si>
    <t xml:space="preserve">71-001-1962422 </t>
  </si>
  <si>
    <t>Védőcsövek, vezetékcsatornák, síncsatornák, szerelvénydobozok, kötődobozok Műanyag kábelvédő cső elhelyezése földárokba, cső kívül bordás, belül sima fallal, hajlítható kivitel, tekercsben, DN 100 méretig, DN 40 REHAU RAUTEC többrétegű védőcső 50 m-es tekercsben, DN 40, Cikkszám: 210238</t>
  </si>
  <si>
    <t xml:space="preserve">71-002-0726460 </t>
  </si>
  <si>
    <t xml:space="preserve">71-002-0726334 </t>
  </si>
  <si>
    <t>Műanyag szigetelésű irányítás-technikai kábel, bekötése, kábelérszám: 5-ig</t>
  </si>
  <si>
    <t xml:space="preserve">21-011-0016716 </t>
  </si>
  <si>
    <t xml:space="preserve">53-001-0602753 </t>
  </si>
  <si>
    <t>Műanyag, tokos csatornacsőidom beépítése földárokba, gumigyűrűs kötéssel, külső csőátmérő: 250 mm-ig, külső csőátmérő: 110 mm KG-PVC ívidom KGB 87.5 fok, 110 mm</t>
  </si>
  <si>
    <t>53-001-2940450</t>
  </si>
  <si>
    <t>Egyoldalon tokos műanyag csatornacső beépítése földárokba,gumigyűrűs kötéssel, csőidomok nélkül, 2,00 m hosszú csövekből, külső csőátmérő: 200 mm PIPELIFE PVC-U koextrudált tokos SUPER csatornacső 200x4,9x2000 mm SN4, KGEM200/2M-S</t>
  </si>
  <si>
    <t xml:space="preserve">53-001-2940365 </t>
  </si>
  <si>
    <t>Egyoldalon tokos műanyag csatornacső beépítése földárokba,gumigyűrűs kötéssel, csőidomok nélkül, 2,00 m hosszú csövekből, külső csőátmérő: 110 mm PIPELIFE PVC-U koextrudált tokos SUPER csatornacső 110x3,2x2000 mm SN4, KGEM110/2M-S</t>
  </si>
  <si>
    <t>53-001-2941002</t>
  </si>
  <si>
    <t>Műanyag, tokos csatornacsőidom beépítése földárokba, gumigyűrűs kötéssel, külső csőátmérő: 250 mm-ig, külső csőátmérő: 110 mm PIPELIFE PVC-U csatorna ágidom 110 mm/110 mm x 87°, KGEA110/110X87</t>
  </si>
  <si>
    <t>22-003-2614106</t>
  </si>
  <si>
    <t>22-003-2614096</t>
  </si>
  <si>
    <t>Szivárgó paplan készítése kész tükörre, nyers homokos kavicsból Nyers homokos kavics</t>
  </si>
  <si>
    <t>Szivárgó paplan készítése kész tükörre, durva homokból Nyers homok</t>
  </si>
  <si>
    <t xml:space="preserve">22-011-0020375 </t>
  </si>
  <si>
    <t>Szivárgó rendszer építése részben perforált, bordázott kemény PVC talpascsőből, csőidomok nélkül, földárokba, karmantyús kötésekkel, földmunka és szivárgórendszer építése nélkül,6 m-es szálban, DN 80-100 ACO FR?NKISCHE Strasil LP perforált, bordázott talpascső kemény PVC-ből, DN 100, kék színben, Rend.sz: 552.00.100</t>
  </si>
  <si>
    <t xml:space="preserve">53-001-2940421 </t>
  </si>
  <si>
    <t>Egyoldalon tokos műanyag csatornacső beépítése földárokba,gumigyűrűs kötéssel, csőidomok nélkül, 2,00 m hosszú csövekből, külső csőátmérő: 160 mm PIPELIFE PVC-U koextrudált tokos SUPER csatornacső 160x4,0x2000 mm SN4, KGEM160/2M-S</t>
  </si>
  <si>
    <t xml:space="preserve"> 53-001-0603673 </t>
  </si>
  <si>
    <t>Műanyag, tokos csatornacsőidom beépítése földárokba, gumigyűrűs kötéssel, külső csőátmérő: 250 mm-ig, külső csőátmérő: 160 mm Csatorna ágidom 87,5 fok, KGEA 160/110x87 D</t>
  </si>
  <si>
    <t xml:space="preserve">53-001-0603804 </t>
  </si>
  <si>
    <t>Műanyag, tokos csatornacsőidom beépítése földárokba, gumigyűrűs kötéssel, külső csőátmérő: 250 mm-ig, külső csőátmérő: 160 mm KG-PVC tokelzáró idom KGM 160 mm</t>
  </si>
  <si>
    <t>21-007-1729516</t>
  </si>
  <si>
    <t>Tereprendezés jellegű földművek létesítése, kitermeléssel, terítéssel, tömörítés nélkül, gépi erővel, 18%-os terephajlásig, I-IV. oszt. talajban, szállítással, 0-1600,0 m között, 400,1-600,0 m között</t>
  </si>
  <si>
    <t xml:space="preserve">21-003-0014884 </t>
  </si>
  <si>
    <t>Munkaárok földkiemelése közmű nélküli területen,gépi erővel, kiegészítő kézi munkával,bármely konzisztenciájú, I-IV. oszt. talajban, dúcolás nélkül, 3,0 m2 szelvényig</t>
  </si>
  <si>
    <t xml:space="preserve">53-001-0602741 </t>
  </si>
  <si>
    <t>Műanyag, tokos csatornacsőidom beépítése földárokba, gumigyűrűs kötéssel, külső csőátmérő: 250 mm-ig, külső csőátmérő: 110 mm KG-PVC ívidom KGB 45 fok, 110 mm</t>
  </si>
  <si>
    <t xml:space="preserve"> 54-005-0646000</t>
  </si>
  <si>
    <t>Műanyag csővezeték és idomai KPE nyomócső szerelése, földárokban,hegesztett kötésekkel, idomok nélkül, csőátmérő: 20-50 mm között Kemény polietilén KPE nyomócső PN 12,5 32x3,0 mm</t>
  </si>
  <si>
    <t xml:space="preserve">21-004-0015433 </t>
  </si>
  <si>
    <t xml:space="preserve">21-004-0015416 </t>
  </si>
  <si>
    <t>Földmű vízszintes felületének rendezésea felesleges föld elterítésével, tömörítés nélkül,gépi erővel, kiegészítő kézi munkával, 16%-os terephajlásig, 20 cm vastagságban, talajosztály: I-IV.</t>
  </si>
  <si>
    <t xml:space="preserve"> 91-003-1208980 </t>
  </si>
  <si>
    <t>Gyepesítés, előkészített talajon magvetéssel, kézzel szórva, vízszintes területen, trágyázás nélkül KITE PÁZSIT fűmagkeverék, 40-50 dkg/10 m2</t>
  </si>
  <si>
    <t>Függőleges szűrőréteg (szívótest) készítésetömörítéssel, 5,00 m mélységig, egyrétegű, egyenlő szemcséjű Osztályozott kavics, OK 4/16 TT Hegyeshalom</t>
  </si>
  <si>
    <t xml:space="preserve">22-003-0017281 </t>
  </si>
  <si>
    <t xml:space="preserve">23-003-0024311 </t>
  </si>
  <si>
    <t>Vasbeton sáv-, talp-, lemez- vagy gerendaalapkészítésehelyszínen kevert.....minőségű betonból C16/20 - X0v(H) képlékeny kavicsbeton keverék CEM 32,5 pc. Dçmax = 16 mm, m = 6,6 finomsági modulussal</t>
  </si>
  <si>
    <t>Költségvetési összesítő</t>
  </si>
  <si>
    <t>Munka dij</t>
  </si>
  <si>
    <t>Anyag költség</t>
  </si>
  <si>
    <t>Áfa</t>
  </si>
  <si>
    <t>Biológiai tisztítóegység beépítés</t>
  </si>
  <si>
    <t>Szikkasztómező kialakítás</t>
  </si>
  <si>
    <t>Belső technológiai vezeték építés</t>
  </si>
  <si>
    <t xml:space="preserve"> „Lothárd község szennyvízkezelése” című projekt építési munkái</t>
  </si>
  <si>
    <t>Egyedi szennyvíztisztító berendezés telepítése kompletten, Típus: IN-DRÄN K4, Gyártó:FANN, 1-4 lakosegyenérték</t>
  </si>
  <si>
    <t>Egyedi szennyvíztisztító berendezés telepítése kompletten, Típus: IN-DRÄN P4, Gyártó:FANN, 1-4 lakosegyenérték</t>
  </si>
  <si>
    <t>Egyedi szennyvíztisztító berendezés telepítése kompletten, Típus: IN-DRÄN K8, Gyártó:FANN, 7-8 lakosegyenérték</t>
  </si>
  <si>
    <t>Egyedi szennyvíztisztító berendezés telepítése kompletten, Típus: IN-DRÄN B6, Gyártó:FANN, 1-6 lakosegyenérték</t>
  </si>
  <si>
    <t>Egyedi szennyvíztisztító berendezés telepítése kompletten, Típus: IN-DRÄN K16, Gyártó:FANN, 16 lakosegyenérték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</si>
</sst>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(* #,##0_);_(* \(#,##0\);_(* &quot;-&quot;_);_(@_)"/>
  </numFmts>
  <fonts count="23" x14ac:knownFonts="1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2"/>
      <name val="Verdana"/>
      <family val="2"/>
      <charset val="238"/>
    </font>
    <font>
      <b/>
      <sz val="16"/>
      <color rgb="FF000000"/>
      <name val="Calibri"/>
      <family val="2"/>
      <charset val="238"/>
    </font>
    <font>
      <b/>
      <sz val="8.5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7" fillId="0" borderId="0"/>
    <xf numFmtId="0" fontId="9" fillId="0" borderId="0"/>
    <xf numFmtId="0" fontId="2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9" fontId="12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</cellStyleXfs>
  <cellXfs count="151">
    <xf numFmtId="0" fontId="0" fillId="0" borderId="0" xfId="0"/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4" fontId="2" fillId="0" borderId="1" xfId="3" applyNumberFormat="1" applyBorder="1" applyAlignment="1">
      <alignment vertical="center"/>
    </xf>
    <xf numFmtId="0" fontId="10" fillId="0" borderId="1" xfId="3" applyFont="1" applyBorder="1" applyAlignment="1">
      <alignment horizontal="center" vertical="center" textRotation="90" wrapText="1"/>
    </xf>
    <xf numFmtId="0" fontId="13" fillId="0" borderId="0" xfId="0" applyFont="1" applyFill="1" applyBorder="1"/>
    <xf numFmtId="0" fontId="15" fillId="0" borderId="1" xfId="3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textRotation="90" wrapText="1"/>
    </xf>
    <xf numFmtId="0" fontId="15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textRotation="90" wrapText="1"/>
    </xf>
    <xf numFmtId="0" fontId="16" fillId="0" borderId="1" xfId="3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wrapText="1"/>
    </xf>
    <xf numFmtId="2" fontId="15" fillId="0" borderId="1" xfId="3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/>
    </xf>
    <xf numFmtId="2" fontId="13" fillId="0" borderId="0" xfId="0" applyNumberFormat="1" applyFont="1" applyFill="1" applyBorder="1"/>
    <xf numFmtId="4" fontId="13" fillId="0" borderId="1" xfId="0" applyNumberFormat="1" applyFont="1" applyFill="1" applyBorder="1" applyAlignment="1">
      <alignment vertical="center"/>
    </xf>
    <xf numFmtId="0" fontId="15" fillId="0" borderId="29" xfId="3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horizontal="center" vertical="center" textRotation="90" wrapText="1"/>
    </xf>
    <xf numFmtId="2" fontId="15" fillId="0" borderId="29" xfId="3" applyNumberFormat="1" applyFont="1" applyFill="1" applyBorder="1" applyAlignment="1">
      <alignment horizontal="center" vertical="center" wrapText="1"/>
    </xf>
    <xf numFmtId="0" fontId="15" fillId="0" borderId="29" xfId="3" applyFont="1" applyFill="1" applyBorder="1" applyAlignment="1">
      <alignment horizontal="center" vertical="center" wrapText="1"/>
    </xf>
    <xf numFmtId="0" fontId="16" fillId="0" borderId="29" xfId="3" applyFont="1" applyFill="1" applyBorder="1" applyAlignment="1">
      <alignment horizontal="center" vertical="center" textRotation="90" wrapText="1"/>
    </xf>
    <xf numFmtId="0" fontId="16" fillId="0" borderId="29" xfId="3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0" fillId="0" borderId="1" xfId="3" applyFont="1" applyFill="1" applyBorder="1" applyAlignment="1">
      <alignment horizontal="center" vertical="center" textRotation="90" wrapText="1"/>
    </xf>
    <xf numFmtId="0" fontId="16" fillId="0" borderId="1" xfId="3" applyFont="1" applyFill="1" applyBorder="1" applyAlignment="1">
      <alignment horizontal="center" vertical="center" wrapText="1"/>
    </xf>
    <xf numFmtId="2" fontId="16" fillId="0" borderId="1" xfId="3" applyNumberFormat="1" applyFont="1" applyFill="1" applyBorder="1" applyAlignment="1">
      <alignment vertical="center"/>
    </xf>
    <xf numFmtId="0" fontId="16" fillId="0" borderId="1" xfId="3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2" fontId="16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textRotation="90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right" vertical="center" wrapText="1"/>
    </xf>
    <xf numFmtId="4" fontId="16" fillId="0" borderId="29" xfId="0" applyNumberFormat="1" applyFont="1" applyFill="1" applyBorder="1" applyAlignment="1">
      <alignment vertical="center"/>
    </xf>
    <xf numFmtId="4" fontId="19" fillId="0" borderId="29" xfId="0" applyNumberFormat="1" applyFont="1" applyFill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" fontId="19" fillId="0" borderId="0" xfId="0" applyNumberFormat="1" applyFont="1" applyFill="1" applyBorder="1" applyAlignment="1">
      <alignment vertical="center"/>
    </xf>
    <xf numFmtId="0" fontId="16" fillId="0" borderId="29" xfId="3" applyFont="1" applyFill="1" applyBorder="1" applyAlignment="1">
      <alignment horizontal="center" vertical="center" wrapText="1"/>
    </xf>
    <xf numFmtId="2" fontId="16" fillId="0" borderId="29" xfId="3" applyNumberFormat="1" applyFont="1" applyFill="1" applyBorder="1" applyAlignment="1">
      <alignment vertical="center"/>
    </xf>
    <xf numFmtId="0" fontId="16" fillId="0" borderId="29" xfId="3" applyFont="1" applyFill="1" applyBorder="1" applyAlignment="1">
      <alignment vertical="center"/>
    </xf>
    <xf numFmtId="0" fontId="10" fillId="0" borderId="1" xfId="3" applyFont="1" applyFill="1" applyBorder="1" applyAlignment="1">
      <alignment vertical="center" wrapText="1"/>
    </xf>
    <xf numFmtId="2" fontId="16" fillId="0" borderId="29" xfId="0" applyNumberFormat="1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18" fillId="0" borderId="29" xfId="0" applyFont="1" applyFill="1" applyBorder="1" applyAlignment="1">
      <alignment horizontal="center" vertical="center" wrapText="1"/>
    </xf>
    <xf numFmtId="4" fontId="18" fillId="0" borderId="29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0" fillId="0" borderId="1" xfId="3" applyFont="1" applyBorder="1" applyAlignment="1">
      <alignment vertical="center" wrapText="1"/>
    </xf>
    <xf numFmtId="4" fontId="10" fillId="0" borderId="1" xfId="3" applyNumberFormat="1" applyFont="1" applyBorder="1" applyAlignment="1">
      <alignment vertical="center"/>
    </xf>
    <xf numFmtId="0" fontId="8" fillId="0" borderId="0" xfId="0" applyFont="1"/>
    <xf numFmtId="2" fontId="16" fillId="0" borderId="0" xfId="0" applyNumberFormat="1" applyFont="1" applyFill="1" applyBorder="1"/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horizontal="left" vertical="center" wrapText="1"/>
    </xf>
    <xf numFmtId="0" fontId="10" fillId="0" borderId="1" xfId="3" applyFont="1" applyBorder="1" applyAlignment="1">
      <alignment horizontal="right" vertical="center" wrapText="1"/>
    </xf>
    <xf numFmtId="3" fontId="18" fillId="0" borderId="29" xfId="0" applyNumberFormat="1" applyFont="1" applyFill="1" applyBorder="1" applyAlignment="1">
      <alignment horizontal="right" vertical="center" wrapText="1"/>
    </xf>
    <xf numFmtId="0" fontId="15" fillId="0" borderId="32" xfId="3" applyFont="1" applyFill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center" vertical="center" wrapText="1"/>
    </xf>
    <xf numFmtId="0" fontId="15" fillId="0" borderId="14" xfId="3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5" fillId="0" borderId="21" xfId="15" applyFont="1" applyBorder="1" applyAlignment="1">
      <alignment horizontal="left" vertical="center" wrapText="1"/>
    </xf>
    <xf numFmtId="3" fontId="6" fillId="0" borderId="40" xfId="15" applyNumberFormat="1" applyFont="1" applyBorder="1" applyAlignment="1">
      <alignment horizontal="center" vertical="center" wrapText="1"/>
    </xf>
    <xf numFmtId="4" fontId="6" fillId="0" borderId="24" xfId="15" applyNumberFormat="1" applyFont="1" applyBorder="1" applyAlignment="1">
      <alignment horizontal="center" vertical="center" wrapText="1"/>
    </xf>
    <xf numFmtId="0" fontId="5" fillId="0" borderId="27" xfId="15" applyFont="1" applyFill="1" applyBorder="1" applyAlignment="1">
      <alignment horizontal="left" vertical="center" wrapText="1"/>
    </xf>
    <xf numFmtId="3" fontId="6" fillId="0" borderId="43" xfId="15" applyNumberFormat="1" applyFont="1" applyBorder="1" applyAlignment="1">
      <alignment horizontal="center" vertical="center" wrapText="1"/>
    </xf>
    <xf numFmtId="4" fontId="6" fillId="0" borderId="44" xfId="15" applyNumberFormat="1" applyFont="1" applyBorder="1" applyAlignment="1">
      <alignment horizontal="center" vertical="center" wrapText="1"/>
    </xf>
    <xf numFmtId="3" fontId="6" fillId="0" borderId="43" xfId="15" applyNumberFormat="1" applyFont="1" applyFill="1" applyBorder="1" applyAlignment="1">
      <alignment horizontal="center" vertical="center" wrapText="1"/>
    </xf>
    <xf numFmtId="4" fontId="6" fillId="0" borderId="44" xfId="15" applyNumberFormat="1" applyFont="1" applyFill="1" applyBorder="1" applyAlignment="1">
      <alignment horizontal="center" vertical="center" wrapText="1"/>
    </xf>
    <xf numFmtId="0" fontId="5" fillId="0" borderId="46" xfId="15" applyFont="1" applyFill="1" applyBorder="1" applyAlignment="1">
      <alignment horizontal="left" vertical="center" wrapText="1"/>
    </xf>
    <xf numFmtId="3" fontId="6" fillId="0" borderId="47" xfId="15" applyNumberFormat="1" applyFont="1" applyFill="1" applyBorder="1" applyAlignment="1">
      <alignment horizontal="center" vertical="center" wrapText="1"/>
    </xf>
    <xf numFmtId="4" fontId="6" fillId="0" borderId="48" xfId="15" applyNumberFormat="1" applyFont="1" applyFill="1" applyBorder="1" applyAlignment="1">
      <alignment horizontal="center" vertical="center" wrapText="1"/>
    </xf>
    <xf numFmtId="4" fontId="5" fillId="0" borderId="0" xfId="15" applyNumberFormat="1" applyFont="1" applyFill="1" applyBorder="1" applyAlignment="1">
      <alignment horizontal="center" vertical="center" wrapText="1"/>
    </xf>
    <xf numFmtId="4" fontId="22" fillId="0" borderId="0" xfId="15" applyNumberFormat="1" applyFont="1" applyBorder="1" applyAlignment="1">
      <alignment vertical="center" wrapText="1"/>
    </xf>
    <xf numFmtId="4" fontId="5" fillId="0" borderId="0" xfId="15" applyNumberFormat="1" applyFont="1" applyBorder="1" applyAlignment="1">
      <alignment horizontal="center" vertical="center" wrapText="1"/>
    </xf>
    <xf numFmtId="4" fontId="22" fillId="0" borderId="0" xfId="15" applyNumberFormat="1" applyFont="1" applyBorder="1" applyAlignment="1">
      <alignment horizontal="right" vertical="center" wrapText="1"/>
    </xf>
    <xf numFmtId="4" fontId="5" fillId="0" borderId="22" xfId="15" applyNumberFormat="1" applyFont="1" applyFill="1" applyBorder="1" applyAlignment="1">
      <alignment horizontal="center" vertical="center" wrapText="1"/>
    </xf>
    <xf numFmtId="4" fontId="5" fillId="0" borderId="17" xfId="15" applyNumberFormat="1" applyFont="1" applyFill="1" applyBorder="1" applyAlignment="1">
      <alignment horizontal="center" vertical="center" wrapText="1"/>
    </xf>
    <xf numFmtId="4" fontId="5" fillId="0" borderId="2" xfId="15" applyNumberFormat="1" applyFont="1" applyFill="1" applyBorder="1" applyAlignment="1">
      <alignment horizontal="center" vertical="center" wrapText="1"/>
    </xf>
    <xf numFmtId="1" fontId="6" fillId="0" borderId="45" xfId="15" applyNumberFormat="1" applyFont="1" applyFill="1" applyBorder="1" applyAlignment="1">
      <alignment horizontal="center" vertical="center" wrapText="1"/>
    </xf>
    <xf numFmtId="1" fontId="6" fillId="0" borderId="46" xfId="15" applyNumberFormat="1" applyFont="1" applyFill="1" applyBorder="1" applyAlignment="1">
      <alignment horizontal="center" vertical="center" wrapText="1"/>
    </xf>
    <xf numFmtId="0" fontId="4" fillId="0" borderId="28" xfId="15" applyFont="1" applyFill="1" applyBorder="1" applyAlignment="1">
      <alignment horizontal="center" vertical="center" wrapText="1"/>
    </xf>
    <xf numFmtId="0" fontId="4" fillId="0" borderId="26" xfId="15" applyFont="1" applyFill="1" applyBorder="1" applyAlignment="1">
      <alignment horizontal="center" vertical="center" wrapText="1"/>
    </xf>
    <xf numFmtId="0" fontId="4" fillId="0" borderId="4" xfId="15" applyFont="1" applyFill="1" applyBorder="1" applyAlignment="1">
      <alignment horizontal="center" vertical="center" wrapText="1"/>
    </xf>
    <xf numFmtId="0" fontId="4" fillId="0" borderId="23" xfId="15" applyFont="1" applyFill="1" applyBorder="1" applyAlignment="1">
      <alignment horizontal="center" vertical="center" wrapText="1"/>
    </xf>
    <xf numFmtId="0" fontId="4" fillId="0" borderId="8" xfId="15" applyFont="1" applyFill="1" applyBorder="1" applyAlignment="1">
      <alignment horizontal="center" vertical="center" wrapText="1"/>
    </xf>
    <xf numFmtId="0" fontId="4" fillId="0" borderId="15" xfId="15" applyFont="1" applyFill="1" applyBorder="1" applyAlignment="1">
      <alignment horizontal="center" vertical="center" wrapText="1"/>
    </xf>
    <xf numFmtId="0" fontId="15" fillId="0" borderId="28" xfId="3" applyFont="1" applyFill="1" applyBorder="1" applyAlignment="1">
      <alignment horizontal="center" vertical="center"/>
    </xf>
    <xf numFmtId="0" fontId="15" fillId="0" borderId="31" xfId="3" applyFont="1" applyFill="1" applyBorder="1" applyAlignment="1">
      <alignment horizontal="center" vertical="center"/>
    </xf>
    <xf numFmtId="0" fontId="15" fillId="0" borderId="23" xfId="3" applyFont="1" applyFill="1" applyBorder="1" applyAlignment="1">
      <alignment horizontal="center" vertical="center"/>
    </xf>
    <xf numFmtId="0" fontId="15" fillId="0" borderId="9" xfId="3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0" borderId="10" xfId="3" applyFont="1" applyFill="1" applyBorder="1" applyAlignment="1">
      <alignment horizontal="center" vertical="center"/>
    </xf>
    <xf numFmtId="2" fontId="15" fillId="0" borderId="31" xfId="3" applyNumberFormat="1" applyFont="1" applyFill="1" applyBorder="1" applyAlignment="1">
      <alignment horizontal="center" vertical="center" wrapText="1"/>
    </xf>
    <xf numFmtId="2" fontId="15" fillId="0" borderId="9" xfId="3" applyNumberFormat="1" applyFont="1" applyFill="1" applyBorder="1" applyAlignment="1">
      <alignment horizontal="center" vertical="center" wrapText="1"/>
    </xf>
    <xf numFmtId="0" fontId="15" fillId="0" borderId="25" xfId="3" applyFont="1" applyFill="1" applyBorder="1" applyAlignment="1">
      <alignment horizontal="center" vertical="center" wrapText="1"/>
    </xf>
    <xf numFmtId="0" fontId="15" fillId="0" borderId="16" xfId="3" applyFont="1" applyFill="1" applyBorder="1" applyAlignment="1">
      <alignment horizontal="center" vertical="center" wrapText="1"/>
    </xf>
    <xf numFmtId="0" fontId="15" fillId="0" borderId="33" xfId="3" applyFont="1" applyFill="1" applyBorder="1" applyAlignment="1">
      <alignment horizontal="center" vertical="center" wrapText="1"/>
    </xf>
    <xf numFmtId="0" fontId="15" fillId="0" borderId="34" xfId="3" applyFont="1" applyFill="1" applyBorder="1" applyAlignment="1">
      <alignment horizontal="center" vertical="center" wrapText="1"/>
    </xf>
    <xf numFmtId="0" fontId="17" fillId="0" borderId="33" xfId="3" applyFont="1" applyFill="1" applyBorder="1" applyAlignment="1">
      <alignment horizontal="center" vertical="center" wrapText="1"/>
    </xf>
    <xf numFmtId="0" fontId="17" fillId="0" borderId="35" xfId="3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7" fillId="0" borderId="1" xfId="3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29" xfId="3" applyFont="1" applyFill="1" applyBorder="1" applyAlignment="1">
      <alignment horizontal="center" vertical="center"/>
    </xf>
    <xf numFmtId="1" fontId="6" fillId="0" borderId="19" xfId="15" applyNumberFormat="1" applyFont="1" applyBorder="1" applyAlignment="1">
      <alignment horizontal="center" vertical="center" wrapText="1"/>
    </xf>
    <xf numFmtId="1" fontId="6" fillId="0" borderId="21" xfId="15" applyNumberFormat="1" applyFont="1" applyBorder="1" applyAlignment="1">
      <alignment horizontal="center" vertical="center" wrapText="1"/>
    </xf>
    <xf numFmtId="1" fontId="6" fillId="0" borderId="18" xfId="15" applyNumberFormat="1" applyFont="1" applyFill="1" applyBorder="1" applyAlignment="1">
      <alignment horizontal="center" vertical="center" wrapText="1"/>
    </xf>
    <xf numFmtId="1" fontId="6" fillId="0" borderId="27" xfId="15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3" fontId="22" fillId="0" borderId="40" xfId="15" applyNumberFormat="1" applyFont="1" applyBorder="1" applyAlignment="1">
      <alignment vertical="center" wrapText="1"/>
    </xf>
    <xf numFmtId="3" fontId="5" fillId="0" borderId="41" xfId="15" applyNumberFormat="1" applyFont="1" applyBorder="1" applyAlignment="1">
      <alignment horizontal="center" vertical="center" wrapText="1"/>
    </xf>
    <xf numFmtId="3" fontId="5" fillId="0" borderId="42" xfId="15" applyNumberFormat="1" applyFont="1" applyBorder="1" applyAlignment="1">
      <alignment horizontal="center" vertical="center" wrapText="1"/>
    </xf>
    <xf numFmtId="3" fontId="22" fillId="0" borderId="41" xfId="15" applyNumberFormat="1" applyFont="1" applyBorder="1" applyAlignment="1">
      <alignment horizontal="right" vertical="center" wrapText="1"/>
    </xf>
    <xf numFmtId="3" fontId="5" fillId="0" borderId="20" xfId="15" applyNumberFormat="1" applyFont="1" applyBorder="1" applyAlignment="1">
      <alignment horizontal="center" vertical="center" wrapText="1"/>
    </xf>
    <xf numFmtId="3" fontId="22" fillId="0" borderId="43" xfId="15" applyNumberFormat="1" applyFont="1" applyBorder="1" applyAlignment="1">
      <alignment vertical="center" wrapText="1"/>
    </xf>
    <xf numFmtId="3" fontId="22" fillId="0" borderId="47" xfId="15" applyNumberFormat="1" applyFont="1" applyBorder="1" applyAlignment="1">
      <alignment vertical="center" wrapText="1"/>
    </xf>
    <xf numFmtId="3" fontId="5" fillId="0" borderId="49" xfId="15" applyNumberFormat="1" applyFont="1" applyBorder="1" applyAlignment="1">
      <alignment horizontal="center" vertical="center" wrapText="1"/>
    </xf>
    <xf numFmtId="3" fontId="5" fillId="0" borderId="26" xfId="15" applyNumberFormat="1" applyFont="1" applyBorder="1" applyAlignment="1">
      <alignment horizontal="center" vertical="center" wrapText="1"/>
    </xf>
    <xf numFmtId="3" fontId="22" fillId="0" borderId="49" xfId="15" applyNumberFormat="1" applyFont="1" applyBorder="1" applyAlignment="1">
      <alignment horizontal="right" vertical="center" wrapText="1"/>
    </xf>
    <xf numFmtId="3" fontId="5" fillId="0" borderId="4" xfId="15" applyNumberFormat="1" applyFont="1" applyBorder="1" applyAlignment="1">
      <alignment horizontal="center" vertical="center" wrapText="1"/>
    </xf>
    <xf numFmtId="3" fontId="22" fillId="0" borderId="5" xfId="15" applyNumberFormat="1" applyFont="1" applyBorder="1" applyAlignment="1">
      <alignment vertical="center" wrapText="1"/>
    </xf>
    <xf numFmtId="3" fontId="5" fillId="0" borderId="6" xfId="15" applyNumberFormat="1" applyFont="1" applyBorder="1" applyAlignment="1">
      <alignment horizontal="center" vertical="center" wrapText="1"/>
    </xf>
    <xf numFmtId="3" fontId="5" fillId="0" borderId="17" xfId="15" applyNumberFormat="1" applyFont="1" applyBorder="1" applyAlignment="1">
      <alignment horizontal="center" vertical="center" wrapText="1"/>
    </xf>
    <xf numFmtId="3" fontId="22" fillId="0" borderId="6" xfId="15" applyNumberFormat="1" applyFont="1" applyBorder="1" applyAlignment="1">
      <alignment horizontal="right" vertical="center" wrapText="1"/>
    </xf>
    <xf numFmtId="3" fontId="5" fillId="0" borderId="2" xfId="15" applyNumberFormat="1" applyFont="1" applyBorder="1" applyAlignment="1">
      <alignment horizontal="center" vertical="center" wrapText="1"/>
    </xf>
    <xf numFmtId="3" fontId="5" fillId="0" borderId="50" xfId="15" applyNumberFormat="1" applyFont="1" applyBorder="1" applyAlignment="1">
      <alignment horizontal="center" vertical="center" wrapText="1"/>
    </xf>
    <xf numFmtId="3" fontId="5" fillId="0" borderId="0" xfId="15" applyNumberFormat="1" applyFont="1" applyBorder="1" applyAlignment="1">
      <alignment horizontal="center" vertical="center" wrapText="1"/>
    </xf>
    <xf numFmtId="3" fontId="22" fillId="0" borderId="50" xfId="15" applyNumberFormat="1" applyFont="1" applyBorder="1" applyAlignment="1">
      <alignment horizontal="right" vertical="center" wrapText="1"/>
    </xf>
    <xf numFmtId="3" fontId="5" fillId="0" borderId="51" xfId="15" applyNumberFormat="1" applyFont="1" applyBorder="1" applyAlignment="1">
      <alignment horizontal="center" vertical="center" wrapText="1"/>
    </xf>
    <xf numFmtId="3" fontId="5" fillId="0" borderId="52" xfId="15" applyNumberFormat="1" applyFont="1" applyBorder="1" applyAlignment="1">
      <alignment horizontal="center" vertical="center" wrapText="1"/>
    </xf>
    <xf numFmtId="3" fontId="5" fillId="0" borderId="53" xfId="15" applyNumberFormat="1" applyFont="1" applyBorder="1" applyAlignment="1">
      <alignment horizontal="center" vertical="center" wrapText="1"/>
    </xf>
    <xf numFmtId="3" fontId="22" fillId="0" borderId="52" xfId="15" applyNumberFormat="1" applyFont="1" applyBorder="1" applyAlignment="1">
      <alignment horizontal="right" vertical="center" wrapText="1"/>
    </xf>
    <xf numFmtId="3" fontId="5" fillId="0" borderId="54" xfId="15" applyNumberFormat="1" applyFont="1" applyBorder="1" applyAlignment="1">
      <alignment horizontal="center" vertical="center" wrapText="1"/>
    </xf>
  </cellXfs>
  <cellStyles count="16">
    <cellStyle name="Ezres [0] 2" xfId="10"/>
    <cellStyle name="Hivatkozás 2" xfId="5"/>
    <cellStyle name="Normál" xfId="0" builtinId="0"/>
    <cellStyle name="Normál 10" xfId="14"/>
    <cellStyle name="Normal 2" xfId="6"/>
    <cellStyle name="Normál 2" xfId="1"/>
    <cellStyle name="Normál 2 2" xfId="15"/>
    <cellStyle name="Normal 3" xfId="7"/>
    <cellStyle name="Normál 3" xfId="2"/>
    <cellStyle name="Normál 4" xfId="3"/>
    <cellStyle name="Normál 5" xfId="4"/>
    <cellStyle name="Normál 6" xfId="9"/>
    <cellStyle name="Normál 7" xfId="11"/>
    <cellStyle name="Normál 8" xfId="12"/>
    <cellStyle name="Normál 9" xfId="13"/>
    <cellStyle name="Százalék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/>
  <dimension ref="A1:L125"/>
  <sheetViews>
    <sheetView tabSelected="1" zoomScale="85" zoomScaleNormal="85" workbookViewId="0">
      <selection activeCell="A47" sqref="A47:L47"/>
    </sheetView>
  </sheetViews>
  <sheetFormatPr defaultColWidth="9" defaultRowHeight="15" x14ac:dyDescent="0.25"/>
  <cols>
    <col min="1" max="1" width="3.125" style="56" customWidth="1"/>
    <col min="2" max="2" width="5.5" style="26" customWidth="1"/>
    <col min="3" max="3" width="26.875" style="56" customWidth="1"/>
    <col min="4" max="4" width="7" style="60" bestFit="1" customWidth="1"/>
    <col min="5" max="5" width="4.75" style="56" customWidth="1"/>
    <col min="6" max="6" width="9.625" style="56" customWidth="1"/>
    <col min="7" max="7" width="9.75" style="56" customWidth="1"/>
    <col min="8" max="8" width="8.125" style="56" customWidth="1"/>
    <col min="9" max="9" width="10.75" style="56" customWidth="1"/>
    <col min="10" max="10" width="12.375" style="56" customWidth="1"/>
    <col min="11" max="11" width="10.375" style="56" customWidth="1"/>
    <col min="12" max="12" width="12" style="56" bestFit="1" customWidth="1"/>
    <col min="13" max="16384" width="9" style="5"/>
  </cols>
  <sheetData>
    <row r="1" spans="1:12" ht="24.95" customHeight="1" x14ac:dyDescent="0.25"/>
    <row r="2" spans="1:12" ht="24.95" customHeight="1" x14ac:dyDescent="0.25"/>
    <row r="3" spans="1:12" ht="24.95" customHeight="1" x14ac:dyDescent="0.25"/>
    <row r="4" spans="1:12" ht="24.95" customHeight="1" x14ac:dyDescent="0.25"/>
    <row r="5" spans="1:12" ht="24.95" customHeight="1" x14ac:dyDescent="0.25"/>
    <row r="6" spans="1:12" ht="24.95" customHeight="1" x14ac:dyDescent="0.25">
      <c r="A6" s="5"/>
      <c r="B6" s="15"/>
      <c r="C6" s="5"/>
      <c r="D6" s="18"/>
      <c r="E6" s="5"/>
      <c r="F6" s="5"/>
      <c r="G6" s="5"/>
      <c r="H6" s="5"/>
      <c r="I6" s="5"/>
      <c r="J6" s="5"/>
      <c r="K6" s="5"/>
      <c r="L6" s="5"/>
    </row>
    <row r="7" spans="1:12" ht="24.95" customHeight="1" thickBot="1" x14ac:dyDescent="0.3">
      <c r="A7" s="5"/>
      <c r="B7" s="15"/>
      <c r="C7" s="5"/>
      <c r="D7" s="18"/>
      <c r="E7" s="5"/>
      <c r="F7" s="5"/>
      <c r="G7" s="5"/>
      <c r="H7" s="5"/>
      <c r="I7" s="5"/>
      <c r="J7" s="5"/>
      <c r="K7" s="5"/>
      <c r="L7" s="5"/>
    </row>
    <row r="8" spans="1:12" ht="42" customHeight="1" x14ac:dyDescent="0.25">
      <c r="A8" s="91" t="s">
        <v>106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3"/>
    </row>
    <row r="9" spans="1:12" ht="42" customHeight="1" thickBot="1" x14ac:dyDescent="0.3">
      <c r="A9" s="94" t="s">
        <v>99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12" ht="42" customHeight="1" x14ac:dyDescent="0.25">
      <c r="A10" s="97" t="s">
        <v>27</v>
      </c>
      <c r="B10" s="98"/>
      <c r="C10" s="101" t="s">
        <v>25</v>
      </c>
      <c r="D10" s="103" t="s">
        <v>2</v>
      </c>
      <c r="E10" s="105" t="s">
        <v>24</v>
      </c>
      <c r="F10" s="65" t="s">
        <v>100</v>
      </c>
      <c r="G10" s="66" t="s">
        <v>101</v>
      </c>
      <c r="H10" s="107" t="s">
        <v>4</v>
      </c>
      <c r="I10" s="108"/>
      <c r="J10" s="67" t="s">
        <v>102</v>
      </c>
      <c r="K10" s="109" t="s">
        <v>7</v>
      </c>
      <c r="L10" s="110"/>
    </row>
    <row r="11" spans="1:12" ht="42" customHeight="1" thickBot="1" x14ac:dyDescent="0.3">
      <c r="A11" s="99"/>
      <c r="B11" s="100"/>
      <c r="C11" s="102"/>
      <c r="D11" s="104"/>
      <c r="E11" s="106"/>
      <c r="F11" s="68" t="s">
        <v>12</v>
      </c>
      <c r="G11" s="69" t="s">
        <v>12</v>
      </c>
      <c r="H11" s="111" t="s">
        <v>12</v>
      </c>
      <c r="I11" s="112"/>
      <c r="J11" s="70" t="s">
        <v>12</v>
      </c>
      <c r="K11" s="113" t="s">
        <v>12</v>
      </c>
      <c r="L11" s="114"/>
    </row>
    <row r="12" spans="1:12" ht="42" customHeight="1" thickBot="1" x14ac:dyDescent="0.3">
      <c r="A12" s="119">
        <v>1</v>
      </c>
      <c r="B12" s="120"/>
      <c r="C12" s="71" t="s">
        <v>29</v>
      </c>
      <c r="D12" s="72">
        <v>1</v>
      </c>
      <c r="E12" s="73" t="s">
        <v>5</v>
      </c>
      <c r="F12" s="127">
        <f>I45+K45</f>
        <v>0</v>
      </c>
      <c r="G12" s="127">
        <f>J45</f>
        <v>0</v>
      </c>
      <c r="H12" s="128">
        <f t="shared" ref="H12:H19" si="0">F12+G12</f>
        <v>0</v>
      </c>
      <c r="I12" s="129"/>
      <c r="J12" s="130">
        <f t="shared" ref="J12:J19" si="1">ROUND(H12*0.27,0)</f>
        <v>0</v>
      </c>
      <c r="K12" s="128">
        <f t="shared" ref="K12:K19" si="2">H12+J12</f>
        <v>0</v>
      </c>
      <c r="L12" s="131"/>
    </row>
    <row r="13" spans="1:12" ht="42" customHeight="1" thickTop="1" thickBot="1" x14ac:dyDescent="0.3">
      <c r="A13" s="121">
        <v>2</v>
      </c>
      <c r="B13" s="122"/>
      <c r="C13" s="74" t="s">
        <v>103</v>
      </c>
      <c r="D13" s="75">
        <v>1</v>
      </c>
      <c r="E13" s="76" t="s">
        <v>5</v>
      </c>
      <c r="F13" s="132">
        <f>I69+K69</f>
        <v>0</v>
      </c>
      <c r="G13" s="132">
        <f>J69</f>
        <v>0</v>
      </c>
      <c r="H13" s="128">
        <f t="shared" si="0"/>
        <v>0</v>
      </c>
      <c r="I13" s="129"/>
      <c r="J13" s="130">
        <f t="shared" si="1"/>
        <v>0</v>
      </c>
      <c r="K13" s="128">
        <f t="shared" si="2"/>
        <v>0</v>
      </c>
      <c r="L13" s="131"/>
    </row>
    <row r="14" spans="1:12" ht="42" customHeight="1" thickTop="1" thickBot="1" x14ac:dyDescent="0.3">
      <c r="A14" s="121">
        <v>3</v>
      </c>
      <c r="B14" s="122"/>
      <c r="C14" s="74" t="s">
        <v>104</v>
      </c>
      <c r="D14" s="77">
        <v>1</v>
      </c>
      <c r="E14" s="78" t="s">
        <v>5</v>
      </c>
      <c r="F14" s="132">
        <f>I86+K86</f>
        <v>0</v>
      </c>
      <c r="G14" s="132">
        <f>J86</f>
        <v>0</v>
      </c>
      <c r="H14" s="128">
        <f t="shared" si="0"/>
        <v>0</v>
      </c>
      <c r="I14" s="129"/>
      <c r="J14" s="130">
        <f t="shared" si="1"/>
        <v>0</v>
      </c>
      <c r="K14" s="128">
        <f t="shared" si="2"/>
        <v>0</v>
      </c>
      <c r="L14" s="131"/>
    </row>
    <row r="15" spans="1:12" ht="42" customHeight="1" thickTop="1" thickBot="1" x14ac:dyDescent="0.3">
      <c r="A15" s="121">
        <v>4</v>
      </c>
      <c r="B15" s="122"/>
      <c r="C15" s="74" t="s">
        <v>105</v>
      </c>
      <c r="D15" s="77">
        <v>1</v>
      </c>
      <c r="E15" s="78" t="s">
        <v>5</v>
      </c>
      <c r="F15" s="132">
        <f>I100+K100</f>
        <v>0</v>
      </c>
      <c r="G15" s="132">
        <f>J100</f>
        <v>0</v>
      </c>
      <c r="H15" s="128">
        <f t="shared" si="0"/>
        <v>0</v>
      </c>
      <c r="I15" s="129"/>
      <c r="J15" s="130">
        <f t="shared" si="1"/>
        <v>0</v>
      </c>
      <c r="K15" s="128">
        <f t="shared" si="2"/>
        <v>0</v>
      </c>
      <c r="L15" s="131"/>
    </row>
    <row r="16" spans="1:12" ht="42" customHeight="1" thickTop="1" thickBot="1" x14ac:dyDescent="0.3">
      <c r="A16" s="89">
        <v>5</v>
      </c>
      <c r="B16" s="90"/>
      <c r="C16" s="79" t="s">
        <v>1</v>
      </c>
      <c r="D16" s="80">
        <v>1</v>
      </c>
      <c r="E16" s="81" t="s">
        <v>5</v>
      </c>
      <c r="F16" s="133">
        <f>I108+K108</f>
        <v>0</v>
      </c>
      <c r="G16" s="133">
        <f>J108</f>
        <v>0</v>
      </c>
      <c r="H16" s="134">
        <f t="shared" ref="H16" si="3">F16+G16</f>
        <v>0</v>
      </c>
      <c r="I16" s="135"/>
      <c r="J16" s="136">
        <f t="shared" ref="J16" si="4">ROUND(H16*0.27,0)</f>
        <v>0</v>
      </c>
      <c r="K16" s="134">
        <f t="shared" ref="K16" si="5">H16+J16</f>
        <v>0</v>
      </c>
      <c r="L16" s="137"/>
    </row>
    <row r="17" spans="1:12" ht="42" customHeight="1" thickTop="1" thickBot="1" x14ac:dyDescent="0.3">
      <c r="A17" s="89">
        <v>6</v>
      </c>
      <c r="B17" s="90"/>
      <c r="C17" s="79" t="s">
        <v>42</v>
      </c>
      <c r="D17" s="80">
        <v>1</v>
      </c>
      <c r="E17" s="81" t="s">
        <v>5</v>
      </c>
      <c r="F17" s="133">
        <f>I115+K115</f>
        <v>0</v>
      </c>
      <c r="G17" s="133">
        <f>J115</f>
        <v>0</v>
      </c>
      <c r="H17" s="147">
        <f t="shared" ref="H17" si="6">F17+G17</f>
        <v>0</v>
      </c>
      <c r="I17" s="148"/>
      <c r="J17" s="149">
        <f t="shared" ref="J17" si="7">ROUND(H17*0.27,0)</f>
        <v>0</v>
      </c>
      <c r="K17" s="147">
        <f t="shared" ref="K17" si="8">H17+J17</f>
        <v>0</v>
      </c>
      <c r="L17" s="150"/>
    </row>
    <row r="18" spans="1:12" ht="42" customHeight="1" thickTop="1" thickBot="1" x14ac:dyDescent="0.3">
      <c r="A18" s="89">
        <v>7</v>
      </c>
      <c r="B18" s="90"/>
      <c r="C18" s="79" t="s">
        <v>13</v>
      </c>
      <c r="D18" s="80">
        <v>1</v>
      </c>
      <c r="E18" s="81" t="s">
        <v>5</v>
      </c>
      <c r="F18" s="133">
        <f>I125+K125</f>
        <v>0</v>
      </c>
      <c r="G18" s="133">
        <f>J125</f>
        <v>0</v>
      </c>
      <c r="H18" s="143">
        <f t="shared" si="0"/>
        <v>0</v>
      </c>
      <c r="I18" s="144"/>
      <c r="J18" s="145">
        <f t="shared" si="1"/>
        <v>0</v>
      </c>
      <c r="K18" s="143">
        <f t="shared" si="2"/>
        <v>0</v>
      </c>
      <c r="L18" s="146"/>
    </row>
    <row r="19" spans="1:12" ht="42" customHeight="1" thickBot="1" x14ac:dyDescent="0.3">
      <c r="A19" s="86" t="s">
        <v>4</v>
      </c>
      <c r="B19" s="87"/>
      <c r="C19" s="87"/>
      <c r="D19" s="87"/>
      <c r="E19" s="88"/>
      <c r="F19" s="138">
        <f>SUM(F12:F18)</f>
        <v>0</v>
      </c>
      <c r="G19" s="138">
        <f>SUM(G12:G18)</f>
        <v>0</v>
      </c>
      <c r="H19" s="139">
        <f t="shared" si="0"/>
        <v>0</v>
      </c>
      <c r="I19" s="140"/>
      <c r="J19" s="141">
        <f t="shared" si="1"/>
        <v>0</v>
      </c>
      <c r="K19" s="139">
        <f t="shared" si="2"/>
        <v>0</v>
      </c>
      <c r="L19" s="142"/>
    </row>
    <row r="20" spans="1:12" ht="24.95" customHeight="1" x14ac:dyDescent="0.25">
      <c r="A20" s="82"/>
      <c r="B20" s="82"/>
      <c r="C20" s="82"/>
      <c r="D20" s="82"/>
      <c r="E20" s="82"/>
      <c r="F20" s="83"/>
      <c r="G20" s="83"/>
      <c r="H20" s="84"/>
      <c r="I20" s="84"/>
      <c r="J20" s="85"/>
      <c r="K20" s="84"/>
      <c r="L20" s="84"/>
    </row>
    <row r="21" spans="1:12" ht="24.95" customHeight="1" x14ac:dyDescent="0.25">
      <c r="A21" s="82"/>
      <c r="B21" s="82"/>
      <c r="C21" s="82"/>
      <c r="D21" s="82"/>
      <c r="E21" s="82"/>
      <c r="F21" s="83"/>
      <c r="G21" s="83"/>
      <c r="H21" s="84"/>
      <c r="I21" s="84"/>
      <c r="J21" s="85"/>
      <c r="K21" s="84"/>
      <c r="L21" s="84"/>
    </row>
    <row r="22" spans="1:12" ht="24.95" customHeight="1" x14ac:dyDescent="0.25">
      <c r="A22" s="82"/>
      <c r="B22" s="82"/>
      <c r="C22" s="82"/>
      <c r="D22" s="82"/>
      <c r="E22" s="82"/>
      <c r="F22" s="83"/>
      <c r="G22" s="83"/>
      <c r="H22" s="84"/>
      <c r="I22" s="84"/>
      <c r="J22" s="85"/>
      <c r="K22" s="84"/>
      <c r="L22" s="84"/>
    </row>
    <row r="23" spans="1:12" ht="24.95" customHeight="1" x14ac:dyDescent="0.25">
      <c r="A23" s="82"/>
      <c r="B23" s="82"/>
      <c r="C23" s="82"/>
      <c r="D23" s="82"/>
      <c r="E23" s="82"/>
      <c r="F23" s="83"/>
      <c r="G23" s="83"/>
      <c r="H23" s="84"/>
      <c r="I23" s="84"/>
      <c r="J23" s="85"/>
      <c r="K23" s="84"/>
      <c r="L23" s="84"/>
    </row>
    <row r="24" spans="1:12" ht="24.95" customHeight="1" x14ac:dyDescent="0.25">
      <c r="A24" s="82"/>
      <c r="B24" s="82"/>
      <c r="C24" s="82"/>
      <c r="D24" s="82"/>
      <c r="E24" s="82"/>
      <c r="F24" s="83"/>
      <c r="G24" s="83"/>
      <c r="H24" s="84"/>
      <c r="I24" s="84"/>
      <c r="J24" s="85"/>
      <c r="K24" s="84"/>
      <c r="L24" s="84"/>
    </row>
    <row r="25" spans="1:12" ht="24.95" customHeight="1" x14ac:dyDescent="0.25">
      <c r="A25" s="82"/>
      <c r="B25" s="82"/>
      <c r="C25" s="82"/>
      <c r="D25" s="82"/>
      <c r="E25" s="82"/>
      <c r="F25" s="83"/>
      <c r="G25" s="83"/>
      <c r="H25" s="84"/>
      <c r="I25" s="84"/>
      <c r="J25" s="85"/>
      <c r="K25" s="84"/>
      <c r="L25" s="84"/>
    </row>
    <row r="26" spans="1:12" ht="24.95" customHeight="1" x14ac:dyDescent="0.25">
      <c r="A26" s="82"/>
      <c r="B26" s="82"/>
      <c r="C26" s="82"/>
      <c r="D26" s="82"/>
      <c r="E26" s="82"/>
      <c r="F26" s="83"/>
      <c r="G26" s="83"/>
      <c r="H26" s="84"/>
      <c r="I26" s="84"/>
      <c r="J26" s="85"/>
      <c r="K26" s="84"/>
      <c r="L26" s="84"/>
    </row>
    <row r="27" spans="1:12" ht="24.95" customHeight="1" x14ac:dyDescent="0.25">
      <c r="A27" s="82"/>
      <c r="B27" s="82"/>
      <c r="C27" s="82"/>
      <c r="D27" s="82"/>
      <c r="E27" s="82"/>
      <c r="F27" s="83"/>
      <c r="G27" s="83"/>
      <c r="H27" s="84"/>
      <c r="I27" s="84"/>
      <c r="J27" s="85"/>
      <c r="K27" s="84"/>
      <c r="L27" s="84"/>
    </row>
    <row r="28" spans="1:12" ht="24.95" customHeight="1" x14ac:dyDescent="0.25">
      <c r="A28" s="82"/>
      <c r="B28" s="82"/>
      <c r="C28" s="82"/>
      <c r="D28" s="82"/>
      <c r="E28" s="82"/>
      <c r="F28" s="83"/>
      <c r="G28" s="83"/>
      <c r="H28" s="84"/>
      <c r="I28" s="84"/>
      <c r="J28" s="85"/>
      <c r="K28" s="84"/>
      <c r="L28" s="84"/>
    </row>
    <row r="29" spans="1:12" ht="24.95" customHeight="1" x14ac:dyDescent="0.25">
      <c r="A29" s="82"/>
      <c r="B29" s="82"/>
      <c r="C29" s="82"/>
      <c r="D29" s="82"/>
      <c r="E29" s="82"/>
      <c r="F29" s="83"/>
      <c r="G29" s="83"/>
      <c r="H29" s="84"/>
      <c r="I29" s="84"/>
      <c r="J29" s="85"/>
      <c r="K29" s="84"/>
      <c r="L29" s="84"/>
    </row>
    <row r="30" spans="1:12" ht="24.95" customHeight="1" x14ac:dyDescent="0.25">
      <c r="A30" s="82"/>
      <c r="B30" s="82"/>
      <c r="C30" s="82"/>
      <c r="D30" s="82"/>
      <c r="E30" s="82"/>
      <c r="F30" s="83"/>
      <c r="G30" s="83"/>
      <c r="H30" s="84"/>
      <c r="I30" s="84"/>
      <c r="J30" s="85"/>
      <c r="K30" s="84"/>
      <c r="L30" s="84"/>
    </row>
    <row r="31" spans="1:12" ht="24.95" customHeight="1" x14ac:dyDescent="0.25">
      <c r="A31" s="82"/>
      <c r="B31" s="82"/>
      <c r="C31" s="82"/>
      <c r="D31" s="82"/>
      <c r="E31" s="82"/>
      <c r="F31" s="83"/>
      <c r="G31" s="83"/>
      <c r="H31" s="84"/>
      <c r="I31" s="84"/>
      <c r="J31" s="85"/>
      <c r="K31" s="84"/>
      <c r="L31" s="84"/>
    </row>
    <row r="32" spans="1:12" ht="24.95" customHeight="1" x14ac:dyDescent="0.25">
      <c r="A32" s="82"/>
      <c r="B32" s="82"/>
      <c r="C32" s="82"/>
      <c r="D32" s="82"/>
      <c r="E32" s="82"/>
      <c r="F32" s="83"/>
      <c r="G32" s="83"/>
      <c r="H32" s="84"/>
      <c r="I32" s="84"/>
      <c r="J32" s="85"/>
      <c r="K32" s="84"/>
      <c r="L32" s="84"/>
    </row>
    <row r="33" spans="1:12" ht="24.95" customHeight="1" x14ac:dyDescent="0.25">
      <c r="A33" s="82"/>
      <c r="B33" s="82"/>
      <c r="C33" s="82"/>
      <c r="D33" s="82"/>
      <c r="E33" s="82"/>
      <c r="F33" s="83"/>
      <c r="G33" s="83"/>
      <c r="H33" s="84"/>
      <c r="I33" s="84"/>
      <c r="J33" s="85"/>
      <c r="K33" s="84"/>
      <c r="L33" s="84"/>
    </row>
    <row r="34" spans="1:12" ht="24.95" customHeight="1" x14ac:dyDescent="0.25">
      <c r="A34" s="82"/>
      <c r="B34" s="82"/>
      <c r="C34" s="82"/>
      <c r="D34" s="82"/>
      <c r="E34" s="82"/>
      <c r="F34" s="83"/>
      <c r="G34" s="83"/>
      <c r="H34" s="84"/>
      <c r="I34" s="84"/>
      <c r="J34" s="85"/>
      <c r="K34" s="84"/>
      <c r="L34" s="84"/>
    </row>
    <row r="35" spans="1:12" ht="24.75" customHeight="1" x14ac:dyDescent="0.25">
      <c r="A35" s="82"/>
      <c r="B35" s="82"/>
      <c r="C35" s="82"/>
      <c r="D35" s="82"/>
      <c r="E35" s="82"/>
      <c r="F35" s="83"/>
      <c r="G35" s="83"/>
      <c r="H35" s="84"/>
      <c r="I35" s="84"/>
      <c r="J35" s="85"/>
      <c r="K35" s="84"/>
      <c r="L35" s="84"/>
    </row>
    <row r="36" spans="1:12" ht="24.95" customHeight="1" x14ac:dyDescent="0.25">
      <c r="A36" s="5"/>
      <c r="B36" s="15"/>
      <c r="C36" s="5"/>
      <c r="D36" s="18"/>
      <c r="E36" s="5"/>
      <c r="F36" s="5"/>
      <c r="G36" s="5"/>
      <c r="H36" s="5"/>
      <c r="I36" s="5"/>
      <c r="J36" s="5"/>
      <c r="K36" s="5"/>
      <c r="L36" s="5"/>
    </row>
    <row r="37" spans="1:12" ht="20.100000000000001" customHeight="1" x14ac:dyDescent="0.25">
      <c r="A37" s="123" t="s">
        <v>106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</row>
    <row r="38" spans="1:12" ht="20.100000000000001" customHeight="1" x14ac:dyDescent="0.25">
      <c r="A38" s="123" t="s">
        <v>41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</row>
    <row r="40" spans="1:12" ht="18.75" x14ac:dyDescent="0.25">
      <c r="A40" s="124" t="s">
        <v>29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6"/>
    </row>
    <row r="41" spans="1:12" ht="51.75" x14ac:dyDescent="0.25">
      <c r="A41" s="6" t="s">
        <v>27</v>
      </c>
      <c r="B41" s="7" t="s">
        <v>26</v>
      </c>
      <c r="C41" s="6" t="s">
        <v>25</v>
      </c>
      <c r="D41" s="16" t="s">
        <v>2</v>
      </c>
      <c r="E41" s="8" t="s">
        <v>24</v>
      </c>
      <c r="F41" s="8" t="s">
        <v>23</v>
      </c>
      <c r="G41" s="8" t="s">
        <v>22</v>
      </c>
      <c r="H41" s="8" t="s">
        <v>21</v>
      </c>
      <c r="I41" s="8" t="s">
        <v>20</v>
      </c>
      <c r="J41" s="8" t="s">
        <v>19</v>
      </c>
      <c r="K41" s="8" t="s">
        <v>18</v>
      </c>
      <c r="L41" s="8" t="s">
        <v>17</v>
      </c>
    </row>
    <row r="42" spans="1:12" x14ac:dyDescent="0.25">
      <c r="A42" s="10"/>
      <c r="B42" s="9" t="s">
        <v>11</v>
      </c>
      <c r="C42" s="28" t="s">
        <v>11</v>
      </c>
      <c r="D42" s="29"/>
      <c r="E42" s="30"/>
      <c r="F42" s="10" t="s">
        <v>16</v>
      </c>
      <c r="G42" s="10" t="s">
        <v>16</v>
      </c>
      <c r="H42" s="10" t="s">
        <v>16</v>
      </c>
      <c r="I42" s="10" t="s">
        <v>12</v>
      </c>
      <c r="J42" s="10" t="s">
        <v>12</v>
      </c>
      <c r="K42" s="10" t="s">
        <v>12</v>
      </c>
      <c r="L42" s="10" t="s">
        <v>12</v>
      </c>
    </row>
    <row r="43" spans="1:12" ht="51" x14ac:dyDescent="0.25">
      <c r="A43" s="25">
        <v>1</v>
      </c>
      <c r="B43" s="12" t="s">
        <v>46</v>
      </c>
      <c r="C43" s="31" t="s">
        <v>30</v>
      </c>
      <c r="D43" s="32">
        <v>165.16600000000003</v>
      </c>
      <c r="E43" s="33" t="s">
        <v>3</v>
      </c>
      <c r="F43" s="34"/>
      <c r="G43" s="34"/>
      <c r="H43" s="34"/>
      <c r="I43" s="35">
        <f>ROUND((D43*F43),0)</f>
        <v>0</v>
      </c>
      <c r="J43" s="35">
        <f>ROUND((D43*G43),0)</f>
        <v>0</v>
      </c>
      <c r="K43" s="35">
        <f>ROUND((D43*H43),0)</f>
        <v>0</v>
      </c>
      <c r="L43" s="35">
        <f>I43+J43+K43</f>
        <v>0</v>
      </c>
    </row>
    <row r="44" spans="1:12" ht="42" x14ac:dyDescent="0.25">
      <c r="A44" s="25">
        <v>2</v>
      </c>
      <c r="B44" s="12" t="s">
        <v>47</v>
      </c>
      <c r="C44" s="31" t="s">
        <v>31</v>
      </c>
      <c r="D44" s="32">
        <v>16.52</v>
      </c>
      <c r="E44" s="33" t="s">
        <v>32</v>
      </c>
      <c r="F44" s="34"/>
      <c r="G44" s="34"/>
      <c r="H44" s="34"/>
      <c r="I44" s="35">
        <f>ROUND((D44*F44),0)</f>
        <v>0</v>
      </c>
      <c r="J44" s="35">
        <f>ROUND((D44*G44),0)</f>
        <v>0</v>
      </c>
      <c r="K44" s="35">
        <f>ROUND((D44*H44),0)</f>
        <v>0</v>
      </c>
      <c r="L44" s="35">
        <f>I44+J44+K44</f>
        <v>0</v>
      </c>
    </row>
    <row r="45" spans="1:12" ht="30" customHeight="1" x14ac:dyDescent="0.25">
      <c r="A45" s="116" t="s">
        <v>7</v>
      </c>
      <c r="B45" s="116"/>
      <c r="C45" s="116"/>
      <c r="D45" s="32"/>
      <c r="E45" s="33"/>
      <c r="F45" s="34"/>
      <c r="G45" s="34"/>
      <c r="H45" s="34"/>
      <c r="I45" s="35">
        <f>SUM(I43:I44)</f>
        <v>0</v>
      </c>
      <c r="J45" s="35">
        <f>SUM(J43:J44)</f>
        <v>0</v>
      </c>
      <c r="K45" s="35">
        <f>SUM(K43:K44)</f>
        <v>0</v>
      </c>
      <c r="L45" s="35">
        <f t="shared" ref="L45" si="9">I45+J45+K45</f>
        <v>0</v>
      </c>
    </row>
    <row r="46" spans="1:12" ht="24.95" customHeight="1" x14ac:dyDescent="0.25">
      <c r="A46" s="42"/>
      <c r="B46" s="42"/>
      <c r="C46" s="42"/>
      <c r="D46" s="43"/>
      <c r="E46" s="44"/>
      <c r="F46" s="45"/>
      <c r="G46" s="45"/>
      <c r="H46" s="45"/>
      <c r="I46" s="46"/>
      <c r="J46" s="46"/>
      <c r="K46" s="46"/>
      <c r="L46" s="46"/>
    </row>
    <row r="47" spans="1:12" ht="18.75" x14ac:dyDescent="0.25">
      <c r="A47" s="115" t="s">
        <v>8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</row>
    <row r="48" spans="1:12" ht="51.75" x14ac:dyDescent="0.25">
      <c r="A48" s="20" t="s">
        <v>27</v>
      </c>
      <c r="B48" s="21" t="s">
        <v>26</v>
      </c>
      <c r="C48" s="20" t="s">
        <v>25</v>
      </c>
      <c r="D48" s="22" t="s">
        <v>2</v>
      </c>
      <c r="E48" s="23" t="s">
        <v>24</v>
      </c>
      <c r="F48" s="23" t="s">
        <v>23</v>
      </c>
      <c r="G48" s="23" t="s">
        <v>22</v>
      </c>
      <c r="H48" s="23" t="s">
        <v>21</v>
      </c>
      <c r="I48" s="23" t="s">
        <v>20</v>
      </c>
      <c r="J48" s="23" t="s">
        <v>19</v>
      </c>
      <c r="K48" s="23" t="s">
        <v>18</v>
      </c>
      <c r="L48" s="23" t="s">
        <v>17</v>
      </c>
    </row>
    <row r="49" spans="1:12" x14ac:dyDescent="0.25">
      <c r="A49" s="25"/>
      <c r="B49" s="24" t="s">
        <v>11</v>
      </c>
      <c r="C49" s="47" t="s">
        <v>11</v>
      </c>
      <c r="D49" s="48"/>
      <c r="E49" s="49"/>
      <c r="F49" s="25" t="s">
        <v>16</v>
      </c>
      <c r="G49" s="25" t="s">
        <v>16</v>
      </c>
      <c r="H49" s="25" t="s">
        <v>16</v>
      </c>
      <c r="I49" s="25" t="s">
        <v>12</v>
      </c>
      <c r="J49" s="25" t="s">
        <v>12</v>
      </c>
      <c r="K49" s="25" t="s">
        <v>12</v>
      </c>
      <c r="L49" s="25" t="s">
        <v>12</v>
      </c>
    </row>
    <row r="50" spans="1:12" ht="94.5" customHeight="1" x14ac:dyDescent="0.25">
      <c r="A50" s="36">
        <v>1</v>
      </c>
      <c r="B50" s="37" t="s">
        <v>48</v>
      </c>
      <c r="C50" s="38" t="s">
        <v>15</v>
      </c>
      <c r="D50" s="54">
        <v>1029.924</v>
      </c>
      <c r="E50" s="38" t="s">
        <v>3</v>
      </c>
      <c r="F50" s="40"/>
      <c r="G50" s="40"/>
      <c r="H50" s="40"/>
      <c r="I50" s="41">
        <f>ROUND((D50*F50),0)</f>
        <v>0</v>
      </c>
      <c r="J50" s="41">
        <f>ROUND((D50*G50),0)</f>
        <v>0</v>
      </c>
      <c r="K50" s="41">
        <f>ROUND((D50*H50),0)</f>
        <v>0</v>
      </c>
      <c r="L50" s="41">
        <f>I50+J50+K50</f>
        <v>0</v>
      </c>
    </row>
    <row r="51" spans="1:12" ht="69.95" customHeight="1" x14ac:dyDescent="0.25">
      <c r="A51" s="53">
        <v>2</v>
      </c>
      <c r="B51" s="37" t="s">
        <v>14</v>
      </c>
      <c r="C51" s="38" t="s">
        <v>107</v>
      </c>
      <c r="D51" s="64">
        <v>15</v>
      </c>
      <c r="E51" s="38" t="s">
        <v>5</v>
      </c>
      <c r="F51" s="40"/>
      <c r="G51" s="40"/>
      <c r="H51" s="40"/>
      <c r="I51" s="41">
        <f t="shared" ref="I51:I55" si="10">ROUND((D51*F51),0)</f>
        <v>0</v>
      </c>
      <c r="J51" s="41">
        <f t="shared" ref="J51:J55" si="11">ROUND((D51*G51),0)</f>
        <v>0</v>
      </c>
      <c r="K51" s="41">
        <f t="shared" ref="K51:K55" si="12">ROUND((D51*H51),0)</f>
        <v>0</v>
      </c>
      <c r="L51" s="41">
        <f t="shared" ref="L51:L55" si="13">I51+J51+K51</f>
        <v>0</v>
      </c>
    </row>
    <row r="52" spans="1:12" ht="69.95" customHeight="1" x14ac:dyDescent="0.25">
      <c r="A52" s="53">
        <v>3</v>
      </c>
      <c r="B52" s="37" t="s">
        <v>14</v>
      </c>
      <c r="C52" s="38" t="s">
        <v>108</v>
      </c>
      <c r="D52" s="64">
        <v>10</v>
      </c>
      <c r="E52" s="38" t="s">
        <v>5</v>
      </c>
      <c r="F52" s="40"/>
      <c r="G52" s="40"/>
      <c r="H52" s="40"/>
      <c r="I52" s="41">
        <f t="shared" si="10"/>
        <v>0</v>
      </c>
      <c r="J52" s="41">
        <f t="shared" si="11"/>
        <v>0</v>
      </c>
      <c r="K52" s="41">
        <f t="shared" si="12"/>
        <v>0</v>
      </c>
      <c r="L52" s="41">
        <f t="shared" si="13"/>
        <v>0</v>
      </c>
    </row>
    <row r="53" spans="1:12" ht="69.95" customHeight="1" x14ac:dyDescent="0.25">
      <c r="A53" s="53">
        <v>5</v>
      </c>
      <c r="B53" s="37" t="s">
        <v>14</v>
      </c>
      <c r="C53" s="38" t="s">
        <v>109</v>
      </c>
      <c r="D53" s="64">
        <v>1</v>
      </c>
      <c r="E53" s="38" t="s">
        <v>5</v>
      </c>
      <c r="F53" s="40"/>
      <c r="G53" s="40"/>
      <c r="H53" s="40"/>
      <c r="I53" s="41">
        <f t="shared" si="10"/>
        <v>0</v>
      </c>
      <c r="J53" s="41">
        <f t="shared" si="11"/>
        <v>0</v>
      </c>
      <c r="K53" s="41">
        <f t="shared" si="12"/>
        <v>0</v>
      </c>
      <c r="L53" s="41">
        <f t="shared" si="13"/>
        <v>0</v>
      </c>
    </row>
    <row r="54" spans="1:12" ht="69.95" customHeight="1" x14ac:dyDescent="0.25">
      <c r="A54" s="53">
        <v>6</v>
      </c>
      <c r="B54" s="37" t="s">
        <v>14</v>
      </c>
      <c r="C54" s="38" t="s">
        <v>110</v>
      </c>
      <c r="D54" s="64">
        <v>43</v>
      </c>
      <c r="E54" s="38" t="s">
        <v>5</v>
      </c>
      <c r="F54" s="40"/>
      <c r="G54" s="40"/>
      <c r="H54" s="40"/>
      <c r="I54" s="41">
        <f t="shared" si="10"/>
        <v>0</v>
      </c>
      <c r="J54" s="41">
        <f t="shared" si="11"/>
        <v>0</v>
      </c>
      <c r="K54" s="41">
        <f t="shared" si="12"/>
        <v>0</v>
      </c>
      <c r="L54" s="41">
        <f t="shared" si="13"/>
        <v>0</v>
      </c>
    </row>
    <row r="55" spans="1:12" ht="69.95" customHeight="1" x14ac:dyDescent="0.25">
      <c r="A55" s="53">
        <v>8</v>
      </c>
      <c r="B55" s="37" t="s">
        <v>14</v>
      </c>
      <c r="C55" s="38" t="s">
        <v>111</v>
      </c>
      <c r="D55" s="64">
        <v>1</v>
      </c>
      <c r="E55" s="38" t="s">
        <v>5</v>
      </c>
      <c r="F55" s="40"/>
      <c r="G55" s="40"/>
      <c r="H55" s="40"/>
      <c r="I55" s="41">
        <f t="shared" si="10"/>
        <v>0</v>
      </c>
      <c r="J55" s="41">
        <f t="shared" si="11"/>
        <v>0</v>
      </c>
      <c r="K55" s="41">
        <f t="shared" si="12"/>
        <v>0</v>
      </c>
      <c r="L55" s="41">
        <f t="shared" si="13"/>
        <v>0</v>
      </c>
    </row>
    <row r="56" spans="1:12" ht="89.25" x14ac:dyDescent="0.25">
      <c r="A56" s="36">
        <v>10</v>
      </c>
      <c r="B56" s="37" t="s">
        <v>49</v>
      </c>
      <c r="C56" s="38" t="s">
        <v>50</v>
      </c>
      <c r="D56" s="54">
        <v>60</v>
      </c>
      <c r="E56" s="38" t="s">
        <v>10</v>
      </c>
      <c r="F56" s="40"/>
      <c r="G56" s="40"/>
      <c r="H56" s="40"/>
      <c r="I56" s="41">
        <f t="shared" ref="I56:I63" si="14">ROUND((D56*F56),0)</f>
        <v>0</v>
      </c>
      <c r="J56" s="41">
        <f t="shared" ref="J56:J63" si="15">ROUND((D56*G56),0)</f>
        <v>0</v>
      </c>
      <c r="K56" s="41">
        <f t="shared" ref="K56:K63" si="16">ROUND((D56*H56),0)</f>
        <v>0</v>
      </c>
      <c r="L56" s="41">
        <f t="shared" ref="L56:L63" si="17">I56+J56+K56</f>
        <v>0</v>
      </c>
    </row>
    <row r="57" spans="1:12" ht="120" customHeight="1" x14ac:dyDescent="0.25">
      <c r="A57" s="36">
        <v>11</v>
      </c>
      <c r="B57" s="37" t="s">
        <v>51</v>
      </c>
      <c r="C57" s="38" t="s">
        <v>34</v>
      </c>
      <c r="D57" s="54">
        <v>644.78399999999988</v>
      </c>
      <c r="E57" s="38" t="s">
        <v>3</v>
      </c>
      <c r="F57" s="40"/>
      <c r="G57" s="40"/>
      <c r="H57" s="40"/>
      <c r="I57" s="41">
        <f t="shared" si="14"/>
        <v>0</v>
      </c>
      <c r="J57" s="41">
        <f t="shared" si="15"/>
        <v>0</v>
      </c>
      <c r="K57" s="41">
        <f t="shared" si="16"/>
        <v>0</v>
      </c>
      <c r="L57" s="41">
        <f t="shared" si="17"/>
        <v>0</v>
      </c>
    </row>
    <row r="58" spans="1:12" ht="42" x14ac:dyDescent="0.25">
      <c r="A58" s="36">
        <v>12</v>
      </c>
      <c r="B58" s="37" t="s">
        <v>52</v>
      </c>
      <c r="C58" s="38" t="s">
        <v>53</v>
      </c>
      <c r="D58" s="39">
        <v>385.1400000000001</v>
      </c>
      <c r="E58" s="38" t="s">
        <v>3</v>
      </c>
      <c r="F58" s="40"/>
      <c r="G58" s="40"/>
      <c r="H58" s="40"/>
      <c r="I58" s="41">
        <f t="shared" si="14"/>
        <v>0</v>
      </c>
      <c r="J58" s="41">
        <f t="shared" si="15"/>
        <v>0</v>
      </c>
      <c r="K58" s="41">
        <f t="shared" si="16"/>
        <v>0</v>
      </c>
      <c r="L58" s="41">
        <f t="shared" si="17"/>
        <v>0</v>
      </c>
    </row>
    <row r="59" spans="1:12" ht="51" x14ac:dyDescent="0.25">
      <c r="A59" s="36">
        <v>13</v>
      </c>
      <c r="B59" s="37" t="s">
        <v>61</v>
      </c>
      <c r="C59" s="38" t="s">
        <v>35</v>
      </c>
      <c r="D59" s="39">
        <v>795</v>
      </c>
      <c r="E59" s="38" t="s">
        <v>6</v>
      </c>
      <c r="F59" s="40"/>
      <c r="G59" s="40"/>
      <c r="H59" s="40"/>
      <c r="I59" s="41">
        <f t="shared" si="14"/>
        <v>0</v>
      </c>
      <c r="J59" s="41">
        <f t="shared" si="15"/>
        <v>0</v>
      </c>
      <c r="K59" s="41">
        <f t="shared" si="16"/>
        <v>0</v>
      </c>
      <c r="L59" s="41">
        <f t="shared" si="17"/>
        <v>0</v>
      </c>
    </row>
    <row r="60" spans="1:12" ht="42" x14ac:dyDescent="0.25">
      <c r="A60" s="36">
        <v>14</v>
      </c>
      <c r="B60" s="37" t="s">
        <v>58</v>
      </c>
      <c r="C60" s="38" t="s">
        <v>36</v>
      </c>
      <c r="D60" s="39">
        <v>795</v>
      </c>
      <c r="E60" s="38" t="s">
        <v>6</v>
      </c>
      <c r="F60" s="40"/>
      <c r="G60" s="40"/>
      <c r="H60" s="40"/>
      <c r="I60" s="41">
        <f t="shared" si="14"/>
        <v>0</v>
      </c>
      <c r="J60" s="41">
        <f t="shared" si="15"/>
        <v>0</v>
      </c>
      <c r="K60" s="41">
        <f t="shared" si="16"/>
        <v>0</v>
      </c>
      <c r="L60" s="41">
        <f t="shared" si="17"/>
        <v>0</v>
      </c>
    </row>
    <row r="61" spans="1:12" ht="140.25" x14ac:dyDescent="0.25">
      <c r="A61" s="36">
        <v>15</v>
      </c>
      <c r="B61" s="37" t="s">
        <v>54</v>
      </c>
      <c r="C61" s="38" t="s">
        <v>55</v>
      </c>
      <c r="D61" s="54">
        <v>795</v>
      </c>
      <c r="E61" s="38" t="s">
        <v>6</v>
      </c>
      <c r="F61" s="40"/>
      <c r="G61" s="40"/>
      <c r="H61" s="40"/>
      <c r="I61" s="41">
        <f t="shared" si="14"/>
        <v>0</v>
      </c>
      <c r="J61" s="41">
        <f t="shared" si="15"/>
        <v>0</v>
      </c>
      <c r="K61" s="41">
        <f t="shared" si="16"/>
        <v>0</v>
      </c>
      <c r="L61" s="41">
        <f t="shared" si="17"/>
        <v>0</v>
      </c>
    </row>
    <row r="62" spans="1:12" ht="114.75" x14ac:dyDescent="0.25">
      <c r="A62" s="36">
        <v>16</v>
      </c>
      <c r="B62" s="37" t="s">
        <v>56</v>
      </c>
      <c r="C62" s="38" t="s">
        <v>57</v>
      </c>
      <c r="D62" s="39">
        <v>795</v>
      </c>
      <c r="E62" s="38" t="s">
        <v>6</v>
      </c>
      <c r="F62" s="40"/>
      <c r="G62" s="40"/>
      <c r="H62" s="40"/>
      <c r="I62" s="41">
        <f t="shared" si="14"/>
        <v>0</v>
      </c>
      <c r="J62" s="41">
        <f t="shared" si="15"/>
        <v>0</v>
      </c>
      <c r="K62" s="41">
        <f t="shared" si="16"/>
        <v>0</v>
      </c>
      <c r="L62" s="41">
        <f t="shared" si="17"/>
        <v>0</v>
      </c>
    </row>
    <row r="63" spans="1:12" ht="42" x14ac:dyDescent="0.25">
      <c r="A63" s="36">
        <v>17</v>
      </c>
      <c r="B63" s="37" t="s">
        <v>59</v>
      </c>
      <c r="C63" s="38" t="s">
        <v>60</v>
      </c>
      <c r="D63" s="39">
        <v>53</v>
      </c>
      <c r="E63" s="38" t="s">
        <v>5</v>
      </c>
      <c r="F63" s="40"/>
      <c r="G63" s="40"/>
      <c r="H63" s="40"/>
      <c r="I63" s="41">
        <f t="shared" si="14"/>
        <v>0</v>
      </c>
      <c r="J63" s="41">
        <f t="shared" si="15"/>
        <v>0</v>
      </c>
      <c r="K63" s="41">
        <f t="shared" si="16"/>
        <v>0</v>
      </c>
      <c r="L63" s="41">
        <f t="shared" si="17"/>
        <v>0</v>
      </c>
    </row>
    <row r="64" spans="1:12" ht="63.75" x14ac:dyDescent="0.25">
      <c r="A64" s="53">
        <v>18</v>
      </c>
      <c r="B64" s="37" t="s">
        <v>14</v>
      </c>
      <c r="C64" s="38" t="s">
        <v>37</v>
      </c>
      <c r="D64" s="64">
        <v>53</v>
      </c>
      <c r="E64" s="38" t="s">
        <v>5</v>
      </c>
      <c r="F64" s="40"/>
      <c r="G64" s="40"/>
      <c r="H64" s="40"/>
      <c r="I64" s="41">
        <f t="shared" ref="I64:I68" si="18">ROUND((D64*F64),0)</f>
        <v>0</v>
      </c>
      <c r="J64" s="41">
        <f t="shared" ref="J64:J68" si="19">ROUND((D64*G64),0)</f>
        <v>0</v>
      </c>
      <c r="K64" s="41">
        <f t="shared" ref="K64:K68" si="20">ROUND((D64*H64),0)</f>
        <v>0</v>
      </c>
      <c r="L64" s="41">
        <f t="shared" ref="L64:L68" si="21">I64+J64+K64</f>
        <v>0</v>
      </c>
    </row>
    <row r="65" spans="1:12" ht="102" x14ac:dyDescent="0.25">
      <c r="A65" s="36">
        <v>19</v>
      </c>
      <c r="B65" s="37" t="s">
        <v>66</v>
      </c>
      <c r="C65" s="38" t="s">
        <v>67</v>
      </c>
      <c r="D65" s="64">
        <v>313</v>
      </c>
      <c r="E65" s="38" t="s">
        <v>6</v>
      </c>
      <c r="F65" s="40"/>
      <c r="G65" s="40"/>
      <c r="H65" s="40"/>
      <c r="I65" s="41">
        <f t="shared" si="18"/>
        <v>0</v>
      </c>
      <c r="J65" s="41">
        <f t="shared" si="19"/>
        <v>0</v>
      </c>
      <c r="K65" s="41">
        <f t="shared" si="20"/>
        <v>0</v>
      </c>
      <c r="L65" s="41">
        <f t="shared" si="21"/>
        <v>0</v>
      </c>
    </row>
    <row r="66" spans="1:12" ht="74.25" customHeight="1" x14ac:dyDescent="0.25">
      <c r="A66" s="36">
        <v>20</v>
      </c>
      <c r="B66" s="37" t="s">
        <v>62</v>
      </c>
      <c r="C66" s="38" t="s">
        <v>63</v>
      </c>
      <c r="D66" s="54">
        <v>54</v>
      </c>
      <c r="E66" s="38" t="s">
        <v>5</v>
      </c>
      <c r="F66" s="40"/>
      <c r="G66" s="40"/>
      <c r="H66" s="40"/>
      <c r="I66" s="41">
        <f t="shared" si="18"/>
        <v>0</v>
      </c>
      <c r="J66" s="41">
        <f t="shared" si="19"/>
        <v>0</v>
      </c>
      <c r="K66" s="41">
        <f t="shared" si="20"/>
        <v>0</v>
      </c>
      <c r="L66" s="41">
        <f t="shared" si="21"/>
        <v>0</v>
      </c>
    </row>
    <row r="67" spans="1:12" ht="76.5" x14ac:dyDescent="0.25">
      <c r="A67" s="36">
        <v>21</v>
      </c>
      <c r="B67" s="37" t="s">
        <v>68</v>
      </c>
      <c r="C67" s="38" t="s">
        <v>69</v>
      </c>
      <c r="D67" s="54">
        <v>97</v>
      </c>
      <c r="E67" s="38" t="s">
        <v>5</v>
      </c>
      <c r="F67" s="40"/>
      <c r="G67" s="40"/>
      <c r="H67" s="40"/>
      <c r="I67" s="41">
        <f t="shared" si="18"/>
        <v>0</v>
      </c>
      <c r="J67" s="41">
        <f t="shared" si="19"/>
        <v>0</v>
      </c>
      <c r="K67" s="41">
        <f t="shared" si="20"/>
        <v>0</v>
      </c>
      <c r="L67" s="41">
        <f t="shared" si="21"/>
        <v>0</v>
      </c>
    </row>
    <row r="68" spans="1:12" s="1" customFormat="1" ht="102" x14ac:dyDescent="0.25">
      <c r="A68" s="36">
        <v>22</v>
      </c>
      <c r="B68" s="4" t="s">
        <v>64</v>
      </c>
      <c r="C68" s="57" t="s">
        <v>65</v>
      </c>
      <c r="D68" s="3">
        <v>121.5</v>
      </c>
      <c r="E68" s="2" t="s">
        <v>6</v>
      </c>
      <c r="F68" s="3"/>
      <c r="G68" s="3"/>
      <c r="H68" s="3"/>
      <c r="I68" s="41">
        <f t="shared" si="18"/>
        <v>0</v>
      </c>
      <c r="J68" s="41">
        <f t="shared" si="19"/>
        <v>0</v>
      </c>
      <c r="K68" s="41">
        <f t="shared" si="20"/>
        <v>0</v>
      </c>
      <c r="L68" s="41">
        <f t="shared" si="21"/>
        <v>0</v>
      </c>
    </row>
    <row r="69" spans="1:12" ht="30" customHeight="1" x14ac:dyDescent="0.25">
      <c r="A69" s="118" t="s">
        <v>7</v>
      </c>
      <c r="B69" s="118"/>
      <c r="C69" s="118"/>
      <c r="D69" s="51"/>
      <c r="E69" s="52"/>
      <c r="F69" s="40"/>
      <c r="G69" s="40"/>
      <c r="H69" s="40"/>
      <c r="I69" s="41">
        <f>SUM(I50:I68)</f>
        <v>0</v>
      </c>
      <c r="J69" s="41">
        <f>SUM(J50:J68)</f>
        <v>0</v>
      </c>
      <c r="K69" s="41">
        <f>SUM(K50:K68)</f>
        <v>0</v>
      </c>
      <c r="L69" s="41">
        <f t="shared" ref="L69" si="22">I69+J69+K69</f>
        <v>0</v>
      </c>
    </row>
    <row r="70" spans="1:12" ht="24.95" customHeight="1" x14ac:dyDescent="0.25">
      <c r="A70" s="42"/>
      <c r="B70" s="42"/>
      <c r="C70" s="42"/>
      <c r="D70" s="43"/>
      <c r="E70" s="44"/>
      <c r="F70" s="45"/>
      <c r="G70" s="45"/>
      <c r="H70" s="45"/>
      <c r="I70" s="46"/>
      <c r="J70" s="46"/>
      <c r="K70" s="46"/>
      <c r="L70" s="46"/>
    </row>
    <row r="71" spans="1:12" ht="18.75" x14ac:dyDescent="0.25">
      <c r="A71" s="115" t="s">
        <v>9</v>
      </c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</row>
    <row r="72" spans="1:12" ht="51.75" x14ac:dyDescent="0.25">
      <c r="A72" s="20" t="s">
        <v>27</v>
      </c>
      <c r="B72" s="21" t="s">
        <v>26</v>
      </c>
      <c r="C72" s="20" t="s">
        <v>25</v>
      </c>
      <c r="D72" s="22" t="s">
        <v>2</v>
      </c>
      <c r="E72" s="23" t="s">
        <v>24</v>
      </c>
      <c r="F72" s="23" t="s">
        <v>23</v>
      </c>
      <c r="G72" s="23" t="s">
        <v>22</v>
      </c>
      <c r="H72" s="23" t="s">
        <v>21</v>
      </c>
      <c r="I72" s="23" t="s">
        <v>20</v>
      </c>
      <c r="J72" s="23" t="s">
        <v>19</v>
      </c>
      <c r="K72" s="23" t="s">
        <v>18</v>
      </c>
      <c r="L72" s="23" t="s">
        <v>17</v>
      </c>
    </row>
    <row r="73" spans="1:12" x14ac:dyDescent="0.25">
      <c r="A73" s="25"/>
      <c r="B73" s="24" t="s">
        <v>11</v>
      </c>
      <c r="C73" s="47" t="s">
        <v>11</v>
      </c>
      <c r="D73" s="48"/>
      <c r="E73" s="49"/>
      <c r="F73" s="25" t="s">
        <v>16</v>
      </c>
      <c r="G73" s="25" t="s">
        <v>16</v>
      </c>
      <c r="H73" s="25" t="s">
        <v>16</v>
      </c>
      <c r="I73" s="25" t="s">
        <v>12</v>
      </c>
      <c r="J73" s="25" t="s">
        <v>12</v>
      </c>
      <c r="K73" s="25" t="s">
        <v>12</v>
      </c>
      <c r="L73" s="25" t="s">
        <v>12</v>
      </c>
    </row>
    <row r="74" spans="1:12" ht="99.95" customHeight="1" x14ac:dyDescent="0.25">
      <c r="A74" s="53">
        <v>1</v>
      </c>
      <c r="B74" s="37" t="s">
        <v>48</v>
      </c>
      <c r="C74" s="38" t="s">
        <v>15</v>
      </c>
      <c r="D74" s="54">
        <v>1368.7919999999999</v>
      </c>
      <c r="E74" s="38" t="s">
        <v>3</v>
      </c>
      <c r="F74" s="40"/>
      <c r="G74" s="40"/>
      <c r="H74" s="40"/>
      <c r="I74" s="41">
        <f>ROUND((D74*F74),0)</f>
        <v>0</v>
      </c>
      <c r="J74" s="41">
        <f>ROUND((D74*G74),0)</f>
        <v>0</v>
      </c>
      <c r="K74" s="41">
        <f>ROUND((D74*H74),0)</f>
        <v>0</v>
      </c>
      <c r="L74" s="41">
        <f>I74+J74+K74</f>
        <v>0</v>
      </c>
    </row>
    <row r="75" spans="1:12" ht="99.95" customHeight="1" x14ac:dyDescent="0.25">
      <c r="A75" s="53">
        <v>2</v>
      </c>
      <c r="B75" s="37" t="s">
        <v>70</v>
      </c>
      <c r="C75" s="38" t="s">
        <v>73</v>
      </c>
      <c r="D75" s="54">
        <v>201.47999999999996</v>
      </c>
      <c r="E75" s="38" t="s">
        <v>3</v>
      </c>
      <c r="F75" s="40"/>
      <c r="G75" s="40"/>
      <c r="H75" s="40"/>
      <c r="I75" s="41">
        <f t="shared" ref="I75:I76" si="23">ROUND((D75*F75),0)</f>
        <v>0</v>
      </c>
      <c r="J75" s="41">
        <f t="shared" ref="J75:J76" si="24">ROUND((D75*G75),0)</f>
        <v>0</v>
      </c>
      <c r="K75" s="41">
        <f t="shared" ref="K75:K76" si="25">ROUND((D75*H75),0)</f>
        <v>0</v>
      </c>
      <c r="L75" s="41">
        <f t="shared" ref="L75:L76" si="26">I75+J75+K75</f>
        <v>0</v>
      </c>
    </row>
    <row r="76" spans="1:12" ht="42" x14ac:dyDescent="0.25">
      <c r="A76" s="53">
        <v>3</v>
      </c>
      <c r="B76" s="37" t="s">
        <v>71</v>
      </c>
      <c r="C76" s="38" t="s">
        <v>72</v>
      </c>
      <c r="D76" s="54">
        <v>118.25</v>
      </c>
      <c r="E76" s="38" t="s">
        <v>3</v>
      </c>
      <c r="F76" s="40"/>
      <c r="G76" s="40"/>
      <c r="H76" s="40"/>
      <c r="I76" s="41">
        <f t="shared" si="23"/>
        <v>0</v>
      </c>
      <c r="J76" s="41">
        <f t="shared" si="24"/>
        <v>0</v>
      </c>
      <c r="K76" s="41">
        <f t="shared" si="25"/>
        <v>0</v>
      </c>
      <c r="L76" s="41">
        <f t="shared" si="26"/>
        <v>0</v>
      </c>
    </row>
    <row r="77" spans="1:12" ht="89.25" x14ac:dyDescent="0.25">
      <c r="A77" s="53">
        <v>4</v>
      </c>
      <c r="B77" s="37" t="s">
        <v>49</v>
      </c>
      <c r="C77" s="38" t="s">
        <v>50</v>
      </c>
      <c r="D77" s="54">
        <v>714.77311999999995</v>
      </c>
      <c r="E77" s="38" t="s">
        <v>10</v>
      </c>
      <c r="F77" s="40"/>
      <c r="G77" s="40"/>
      <c r="H77" s="40"/>
      <c r="I77" s="41">
        <f t="shared" ref="I77:I85" si="27">ROUND((D77*F77),0)</f>
        <v>0</v>
      </c>
      <c r="J77" s="41">
        <f t="shared" ref="J77:J85" si="28">ROUND((D77*G77),0)</f>
        <v>0</v>
      </c>
      <c r="K77" s="41">
        <f t="shared" ref="K77:K85" si="29">ROUND((D77*H77),0)</f>
        <v>0</v>
      </c>
      <c r="L77" s="41">
        <f t="shared" ref="L77:L85" si="30">I77+J77+K77</f>
        <v>0</v>
      </c>
    </row>
    <row r="78" spans="1:12" ht="125.1" customHeight="1" x14ac:dyDescent="0.25">
      <c r="A78" s="53">
        <v>5</v>
      </c>
      <c r="B78" s="37" t="s">
        <v>74</v>
      </c>
      <c r="C78" s="38" t="s">
        <v>75</v>
      </c>
      <c r="D78" s="54">
        <v>157</v>
      </c>
      <c r="E78" s="38" t="s">
        <v>6</v>
      </c>
      <c r="F78" s="40"/>
      <c r="G78" s="40"/>
      <c r="H78" s="40"/>
      <c r="I78" s="41">
        <f t="shared" si="27"/>
        <v>0</v>
      </c>
      <c r="J78" s="41">
        <f t="shared" si="28"/>
        <v>0</v>
      </c>
      <c r="K78" s="41">
        <f t="shared" si="29"/>
        <v>0</v>
      </c>
      <c r="L78" s="41">
        <f t="shared" si="30"/>
        <v>0</v>
      </c>
    </row>
    <row r="79" spans="1:12" ht="102" x14ac:dyDescent="0.25">
      <c r="A79" s="53">
        <v>6</v>
      </c>
      <c r="B79" s="12" t="s">
        <v>76</v>
      </c>
      <c r="C79" s="31" t="s">
        <v>77</v>
      </c>
      <c r="D79" s="17">
        <v>70.150000000000006</v>
      </c>
      <c r="E79" s="14" t="s">
        <v>6</v>
      </c>
      <c r="F79" s="19"/>
      <c r="G79" s="19"/>
      <c r="H79" s="19"/>
      <c r="I79" s="41">
        <f t="shared" si="27"/>
        <v>0</v>
      </c>
      <c r="J79" s="41">
        <f t="shared" si="28"/>
        <v>0</v>
      </c>
      <c r="K79" s="41">
        <f t="shared" si="29"/>
        <v>0</v>
      </c>
      <c r="L79" s="41">
        <f t="shared" si="30"/>
        <v>0</v>
      </c>
    </row>
    <row r="80" spans="1:12" ht="76.5" x14ac:dyDescent="0.25">
      <c r="A80" s="53">
        <v>7</v>
      </c>
      <c r="B80" s="37" t="s">
        <v>78</v>
      </c>
      <c r="C80" s="38" t="s">
        <v>79</v>
      </c>
      <c r="D80" s="54">
        <v>27</v>
      </c>
      <c r="E80" s="38" t="s">
        <v>5</v>
      </c>
      <c r="F80" s="40"/>
      <c r="G80" s="40"/>
      <c r="H80" s="40"/>
      <c r="I80" s="41">
        <f t="shared" si="27"/>
        <v>0</v>
      </c>
      <c r="J80" s="41">
        <f t="shared" si="28"/>
        <v>0</v>
      </c>
      <c r="K80" s="41">
        <f t="shared" si="29"/>
        <v>0</v>
      </c>
      <c r="L80" s="41">
        <f t="shared" si="30"/>
        <v>0</v>
      </c>
    </row>
    <row r="81" spans="1:12" ht="63.75" x14ac:dyDescent="0.25">
      <c r="A81" s="53">
        <v>8</v>
      </c>
      <c r="B81" s="37" t="s">
        <v>80</v>
      </c>
      <c r="C81" s="38" t="s">
        <v>81</v>
      </c>
      <c r="D81" s="54">
        <v>97</v>
      </c>
      <c r="E81" s="38" t="s">
        <v>5</v>
      </c>
      <c r="F81" s="40"/>
      <c r="G81" s="40"/>
      <c r="H81" s="40"/>
      <c r="I81" s="41">
        <f t="shared" si="27"/>
        <v>0</v>
      </c>
      <c r="J81" s="41">
        <f t="shared" si="28"/>
        <v>0</v>
      </c>
      <c r="K81" s="41">
        <f t="shared" si="29"/>
        <v>0</v>
      </c>
      <c r="L81" s="41">
        <f t="shared" si="30"/>
        <v>0</v>
      </c>
    </row>
    <row r="82" spans="1:12" ht="48" customHeight="1" x14ac:dyDescent="0.25">
      <c r="A82" s="53">
        <v>9</v>
      </c>
      <c r="B82" s="27" t="s">
        <v>14</v>
      </c>
      <c r="C82" s="50" t="s">
        <v>44</v>
      </c>
      <c r="D82" s="54">
        <v>86</v>
      </c>
      <c r="E82" s="38" t="s">
        <v>5</v>
      </c>
      <c r="F82" s="40"/>
      <c r="G82" s="40"/>
      <c r="H82" s="40"/>
      <c r="I82" s="41">
        <f t="shared" si="27"/>
        <v>0</v>
      </c>
      <c r="J82" s="41">
        <f t="shared" si="28"/>
        <v>0</v>
      </c>
      <c r="K82" s="41">
        <f t="shared" si="29"/>
        <v>0</v>
      </c>
      <c r="L82" s="41">
        <f t="shared" si="30"/>
        <v>0</v>
      </c>
    </row>
    <row r="83" spans="1:12" ht="120" customHeight="1" x14ac:dyDescent="0.25">
      <c r="A83" s="53">
        <v>10</v>
      </c>
      <c r="B83" s="37" t="s">
        <v>51</v>
      </c>
      <c r="C83" s="38" t="s">
        <v>34</v>
      </c>
      <c r="D83" s="54">
        <v>942.04600000000005</v>
      </c>
      <c r="E83" s="38" t="s">
        <v>3</v>
      </c>
      <c r="F83" s="40"/>
      <c r="G83" s="40"/>
      <c r="H83" s="40"/>
      <c r="I83" s="41">
        <f t="shared" si="27"/>
        <v>0</v>
      </c>
      <c r="J83" s="41">
        <f t="shared" si="28"/>
        <v>0</v>
      </c>
      <c r="K83" s="41">
        <f t="shared" si="29"/>
        <v>0</v>
      </c>
      <c r="L83" s="41">
        <f t="shared" si="30"/>
        <v>0</v>
      </c>
    </row>
    <row r="84" spans="1:12" ht="105" x14ac:dyDescent="0.25">
      <c r="A84" s="53">
        <v>11</v>
      </c>
      <c r="B84" s="12" t="s">
        <v>82</v>
      </c>
      <c r="C84" s="13" t="s">
        <v>83</v>
      </c>
      <c r="D84" s="17">
        <v>153.30000000000001</v>
      </c>
      <c r="E84" s="14" t="s">
        <v>3</v>
      </c>
      <c r="F84" s="19"/>
      <c r="G84" s="19"/>
      <c r="H84" s="19"/>
      <c r="I84" s="41">
        <f t="shared" si="27"/>
        <v>0</v>
      </c>
      <c r="J84" s="41">
        <f t="shared" si="28"/>
        <v>0</v>
      </c>
      <c r="K84" s="41">
        <f t="shared" si="29"/>
        <v>0</v>
      </c>
      <c r="L84" s="41">
        <f t="shared" si="30"/>
        <v>0</v>
      </c>
    </row>
    <row r="85" spans="1:12" ht="42" x14ac:dyDescent="0.25">
      <c r="A85" s="53">
        <v>12</v>
      </c>
      <c r="B85" s="37" t="s">
        <v>52</v>
      </c>
      <c r="C85" s="38" t="s">
        <v>53</v>
      </c>
      <c r="D85" s="54">
        <v>191.23400000000001</v>
      </c>
      <c r="E85" s="38" t="s">
        <v>3</v>
      </c>
      <c r="F85" s="40"/>
      <c r="G85" s="40"/>
      <c r="H85" s="40"/>
      <c r="I85" s="41">
        <f t="shared" si="27"/>
        <v>0</v>
      </c>
      <c r="J85" s="41">
        <f t="shared" si="28"/>
        <v>0</v>
      </c>
      <c r="K85" s="41">
        <f t="shared" si="29"/>
        <v>0</v>
      </c>
      <c r="L85" s="41">
        <f t="shared" si="30"/>
        <v>0</v>
      </c>
    </row>
    <row r="86" spans="1:12" ht="30" customHeight="1" x14ac:dyDescent="0.25">
      <c r="A86" s="118" t="s">
        <v>7</v>
      </c>
      <c r="B86" s="118"/>
      <c r="C86" s="118"/>
      <c r="D86" s="51"/>
      <c r="E86" s="52"/>
      <c r="F86" s="40"/>
      <c r="G86" s="40"/>
      <c r="H86" s="40"/>
      <c r="I86" s="41">
        <f>SUM(I74:I85)</f>
        <v>0</v>
      </c>
      <c r="J86" s="41">
        <f>SUM(J74:J85)</f>
        <v>0</v>
      </c>
      <c r="K86" s="41">
        <f>SUM(K74:K85)</f>
        <v>0</v>
      </c>
      <c r="L86" s="41">
        <f t="shared" ref="L86" si="31">I86+J86+K86</f>
        <v>0</v>
      </c>
    </row>
    <row r="87" spans="1:12" ht="24.95" customHeight="1" x14ac:dyDescent="0.25">
      <c r="A87" s="42"/>
      <c r="B87" s="42"/>
      <c r="C87" s="42"/>
      <c r="D87" s="43"/>
      <c r="E87" s="44"/>
      <c r="F87" s="45"/>
      <c r="G87" s="45"/>
      <c r="H87" s="45"/>
      <c r="I87" s="46"/>
      <c r="J87" s="46"/>
      <c r="K87" s="46"/>
      <c r="L87" s="46"/>
    </row>
    <row r="88" spans="1:12" ht="18.75" x14ac:dyDescent="0.25">
      <c r="A88" s="115" t="s">
        <v>0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</row>
    <row r="89" spans="1:12" ht="51.75" x14ac:dyDescent="0.25">
      <c r="A89" s="20" t="s">
        <v>27</v>
      </c>
      <c r="B89" s="21" t="s">
        <v>26</v>
      </c>
      <c r="C89" s="20" t="s">
        <v>25</v>
      </c>
      <c r="D89" s="22" t="s">
        <v>2</v>
      </c>
      <c r="E89" s="23" t="s">
        <v>24</v>
      </c>
      <c r="F89" s="23" t="s">
        <v>23</v>
      </c>
      <c r="G89" s="23" t="s">
        <v>22</v>
      </c>
      <c r="H89" s="23" t="s">
        <v>21</v>
      </c>
      <c r="I89" s="23" t="s">
        <v>20</v>
      </c>
      <c r="J89" s="23" t="s">
        <v>19</v>
      </c>
      <c r="K89" s="23" t="s">
        <v>18</v>
      </c>
      <c r="L89" s="23" t="s">
        <v>17</v>
      </c>
    </row>
    <row r="90" spans="1:12" x14ac:dyDescent="0.25">
      <c r="A90" s="25"/>
      <c r="B90" s="24" t="s">
        <v>11</v>
      </c>
      <c r="C90" s="47" t="s">
        <v>11</v>
      </c>
      <c r="D90" s="48"/>
      <c r="E90" s="49"/>
      <c r="F90" s="25" t="s">
        <v>16</v>
      </c>
      <c r="G90" s="25" t="s">
        <v>16</v>
      </c>
      <c r="H90" s="25" t="s">
        <v>16</v>
      </c>
      <c r="I90" s="25" t="s">
        <v>12</v>
      </c>
      <c r="J90" s="25" t="s">
        <v>12</v>
      </c>
      <c r="K90" s="25" t="s">
        <v>12</v>
      </c>
      <c r="L90" s="25" t="s">
        <v>12</v>
      </c>
    </row>
    <row r="91" spans="1:12" ht="63.75" x14ac:dyDescent="0.25">
      <c r="A91" s="53">
        <v>1</v>
      </c>
      <c r="B91" s="37" t="s">
        <v>84</v>
      </c>
      <c r="C91" s="38" t="s">
        <v>85</v>
      </c>
      <c r="D91" s="39">
        <v>1149.44</v>
      </c>
      <c r="E91" s="38" t="s">
        <v>3</v>
      </c>
      <c r="F91" s="40"/>
      <c r="G91" s="40"/>
      <c r="H91" s="40"/>
      <c r="I91" s="41">
        <f>ROUND((D91*F91),0)</f>
        <v>0</v>
      </c>
      <c r="J91" s="41">
        <f>ROUND((D91*G91),0)</f>
        <v>0</v>
      </c>
      <c r="K91" s="41">
        <f>ROUND((D91*H91),0)</f>
        <v>0</v>
      </c>
      <c r="L91" s="41">
        <f t="shared" ref="L91:L100" si="32">I91+J91+K91</f>
        <v>0</v>
      </c>
    </row>
    <row r="92" spans="1:12" ht="63.75" x14ac:dyDescent="0.25">
      <c r="A92" s="53">
        <v>2</v>
      </c>
      <c r="B92" s="37" t="s">
        <v>14</v>
      </c>
      <c r="C92" s="38" t="s">
        <v>28</v>
      </c>
      <c r="D92" s="39">
        <v>292.16000000000003</v>
      </c>
      <c r="E92" s="38" t="s">
        <v>3</v>
      </c>
      <c r="F92" s="40"/>
      <c r="G92" s="40"/>
      <c r="H92" s="40"/>
      <c r="I92" s="41">
        <f t="shared" ref="I92:I99" si="33">ROUND((D92*F92),0)</f>
        <v>0</v>
      </c>
      <c r="J92" s="41">
        <f t="shared" ref="J92:J99" si="34">ROUND((D92*G92),0)</f>
        <v>0</v>
      </c>
      <c r="K92" s="41">
        <f t="shared" ref="K92:K99" si="35">ROUND((D92*H92),0)</f>
        <v>0</v>
      </c>
      <c r="L92" s="41">
        <f t="shared" ref="L92:L99" si="36">I92+J92+K92</f>
        <v>0</v>
      </c>
    </row>
    <row r="93" spans="1:12" ht="102" x14ac:dyDescent="0.25">
      <c r="A93" s="36">
        <v>3</v>
      </c>
      <c r="B93" s="37" t="s">
        <v>66</v>
      </c>
      <c r="C93" s="38" t="s">
        <v>67</v>
      </c>
      <c r="D93" s="54">
        <v>1706</v>
      </c>
      <c r="E93" s="38" t="s">
        <v>6</v>
      </c>
      <c r="F93" s="40"/>
      <c r="G93" s="40"/>
      <c r="H93" s="40"/>
      <c r="I93" s="41">
        <f t="shared" si="33"/>
        <v>0</v>
      </c>
      <c r="J93" s="41">
        <f t="shared" si="34"/>
        <v>0</v>
      </c>
      <c r="K93" s="41">
        <f t="shared" si="35"/>
        <v>0</v>
      </c>
      <c r="L93" s="41">
        <f t="shared" si="36"/>
        <v>0</v>
      </c>
    </row>
    <row r="94" spans="1:12" ht="63.75" x14ac:dyDescent="0.25">
      <c r="A94" s="36">
        <v>4</v>
      </c>
      <c r="B94" s="37" t="s">
        <v>86</v>
      </c>
      <c r="C94" s="38" t="s">
        <v>87</v>
      </c>
      <c r="D94" s="39">
        <v>260</v>
      </c>
      <c r="E94" s="38" t="s">
        <v>5</v>
      </c>
      <c r="F94" s="40"/>
      <c r="G94" s="40"/>
      <c r="H94" s="40"/>
      <c r="I94" s="41">
        <f t="shared" si="33"/>
        <v>0</v>
      </c>
      <c r="J94" s="41">
        <f t="shared" si="34"/>
        <v>0</v>
      </c>
      <c r="K94" s="41">
        <f t="shared" si="35"/>
        <v>0</v>
      </c>
      <c r="L94" s="41">
        <f t="shared" si="36"/>
        <v>0</v>
      </c>
    </row>
    <row r="95" spans="1:12" ht="74.25" customHeight="1" x14ac:dyDescent="0.25">
      <c r="A95" s="36">
        <v>21</v>
      </c>
      <c r="B95" s="37" t="s">
        <v>62</v>
      </c>
      <c r="C95" s="38" t="s">
        <v>63</v>
      </c>
      <c r="D95" s="54">
        <v>129</v>
      </c>
      <c r="E95" s="38" t="s">
        <v>5</v>
      </c>
      <c r="F95" s="40"/>
      <c r="G95" s="40"/>
      <c r="H95" s="40"/>
      <c r="I95" s="41">
        <f t="shared" si="33"/>
        <v>0</v>
      </c>
      <c r="J95" s="41">
        <f t="shared" si="34"/>
        <v>0</v>
      </c>
      <c r="K95" s="41">
        <f t="shared" si="35"/>
        <v>0</v>
      </c>
      <c r="L95" s="41">
        <f t="shared" si="36"/>
        <v>0</v>
      </c>
    </row>
    <row r="96" spans="1:12" ht="76.5" x14ac:dyDescent="0.25">
      <c r="A96" s="36">
        <v>5</v>
      </c>
      <c r="B96" s="37" t="s">
        <v>68</v>
      </c>
      <c r="C96" s="38" t="s">
        <v>69</v>
      </c>
      <c r="D96" s="64">
        <v>70</v>
      </c>
      <c r="E96" s="38" t="s">
        <v>5</v>
      </c>
      <c r="F96" s="40"/>
      <c r="G96" s="40"/>
      <c r="H96" s="40"/>
      <c r="I96" s="41">
        <f t="shared" si="33"/>
        <v>0</v>
      </c>
      <c r="J96" s="41">
        <f t="shared" si="34"/>
        <v>0</v>
      </c>
      <c r="K96" s="41">
        <f t="shared" si="35"/>
        <v>0</v>
      </c>
      <c r="L96" s="41">
        <f t="shared" si="36"/>
        <v>0</v>
      </c>
    </row>
    <row r="97" spans="1:12" ht="108.75" customHeight="1" x14ac:dyDescent="0.25">
      <c r="A97" s="11">
        <v>12</v>
      </c>
      <c r="B97" s="12" t="s">
        <v>88</v>
      </c>
      <c r="C97" s="31" t="s">
        <v>89</v>
      </c>
      <c r="D97" s="17">
        <v>120</v>
      </c>
      <c r="E97" s="14" t="s">
        <v>6</v>
      </c>
      <c r="F97" s="19"/>
      <c r="G97" s="19"/>
      <c r="H97" s="19"/>
      <c r="I97" s="41">
        <f t="shared" si="33"/>
        <v>0</v>
      </c>
      <c r="J97" s="41">
        <f t="shared" si="34"/>
        <v>0</v>
      </c>
      <c r="K97" s="41">
        <f t="shared" si="35"/>
        <v>0</v>
      </c>
      <c r="L97" s="41">
        <f t="shared" si="36"/>
        <v>0</v>
      </c>
    </row>
    <row r="98" spans="1:12" ht="102" x14ac:dyDescent="0.25">
      <c r="A98" s="36">
        <v>7</v>
      </c>
      <c r="B98" s="37" t="s">
        <v>51</v>
      </c>
      <c r="C98" s="38" t="s">
        <v>34</v>
      </c>
      <c r="D98" s="39">
        <v>857.28</v>
      </c>
      <c r="E98" s="38" t="s">
        <v>3</v>
      </c>
      <c r="F98" s="40"/>
      <c r="G98" s="40"/>
      <c r="H98" s="40"/>
      <c r="I98" s="41">
        <f t="shared" si="33"/>
        <v>0</v>
      </c>
      <c r="J98" s="41">
        <f t="shared" si="34"/>
        <v>0</v>
      </c>
      <c r="K98" s="41">
        <f t="shared" si="35"/>
        <v>0</v>
      </c>
      <c r="L98" s="41">
        <f t="shared" si="36"/>
        <v>0</v>
      </c>
    </row>
    <row r="99" spans="1:12" ht="65.099999999999994" customHeight="1" x14ac:dyDescent="0.25">
      <c r="A99" s="36">
        <v>8</v>
      </c>
      <c r="B99" s="37" t="s">
        <v>52</v>
      </c>
      <c r="C99" s="38" t="s">
        <v>53</v>
      </c>
      <c r="D99" s="39">
        <v>292.16000000000008</v>
      </c>
      <c r="E99" s="38" t="s">
        <v>3</v>
      </c>
      <c r="F99" s="40"/>
      <c r="G99" s="40"/>
      <c r="H99" s="40"/>
      <c r="I99" s="41">
        <f t="shared" si="33"/>
        <v>0</v>
      </c>
      <c r="J99" s="41">
        <f t="shared" si="34"/>
        <v>0</v>
      </c>
      <c r="K99" s="41">
        <f t="shared" si="35"/>
        <v>0</v>
      </c>
      <c r="L99" s="41">
        <f t="shared" si="36"/>
        <v>0</v>
      </c>
    </row>
    <row r="100" spans="1:12" ht="30" customHeight="1" x14ac:dyDescent="0.25">
      <c r="A100" s="118" t="s">
        <v>7</v>
      </c>
      <c r="B100" s="118"/>
      <c r="C100" s="118"/>
      <c r="D100" s="51"/>
      <c r="E100" s="52"/>
      <c r="F100" s="40"/>
      <c r="G100" s="40"/>
      <c r="H100" s="40"/>
      <c r="I100" s="41">
        <f>SUM(I91:I99)</f>
        <v>0</v>
      </c>
      <c r="J100" s="41">
        <f>SUM(J91:J99)</f>
        <v>0</v>
      </c>
      <c r="K100" s="41">
        <f>SUM(K91:K99)</f>
        <v>0</v>
      </c>
      <c r="L100" s="41">
        <f t="shared" si="32"/>
        <v>0</v>
      </c>
    </row>
    <row r="101" spans="1:12" ht="24.95" customHeight="1" x14ac:dyDescent="0.25">
      <c r="A101" s="42"/>
      <c r="B101" s="42"/>
      <c r="C101" s="42"/>
      <c r="D101" s="43"/>
      <c r="E101" s="44"/>
      <c r="F101" s="45"/>
      <c r="G101" s="45"/>
      <c r="H101" s="45"/>
      <c r="I101" s="46"/>
      <c r="J101" s="46"/>
      <c r="K101" s="46"/>
      <c r="L101" s="46"/>
    </row>
    <row r="102" spans="1:12" ht="30" customHeight="1" x14ac:dyDescent="0.25">
      <c r="A102" s="117" t="s">
        <v>1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</row>
    <row r="103" spans="1:12" ht="30" customHeight="1" x14ac:dyDescent="0.25">
      <c r="A103" s="6" t="s">
        <v>27</v>
      </c>
      <c r="B103" s="7" t="s">
        <v>26</v>
      </c>
      <c r="C103" s="6" t="s">
        <v>25</v>
      </c>
      <c r="D103" s="16" t="s">
        <v>2</v>
      </c>
      <c r="E103" s="8" t="s">
        <v>24</v>
      </c>
      <c r="F103" s="8" t="s">
        <v>23</v>
      </c>
      <c r="G103" s="8" t="s">
        <v>22</v>
      </c>
      <c r="H103" s="8" t="s">
        <v>21</v>
      </c>
      <c r="I103" s="8" t="s">
        <v>20</v>
      </c>
      <c r="J103" s="8" t="s">
        <v>19</v>
      </c>
      <c r="K103" s="8" t="s">
        <v>18</v>
      </c>
      <c r="L103" s="8" t="s">
        <v>17</v>
      </c>
    </row>
    <row r="104" spans="1:12" ht="30" customHeight="1" x14ac:dyDescent="0.25">
      <c r="A104" s="10"/>
      <c r="B104" s="9" t="s">
        <v>11</v>
      </c>
      <c r="C104" s="28" t="s">
        <v>11</v>
      </c>
      <c r="D104" s="29"/>
      <c r="E104" s="30"/>
      <c r="F104" s="10" t="s">
        <v>16</v>
      </c>
      <c r="G104" s="10" t="s">
        <v>16</v>
      </c>
      <c r="H104" s="10" t="s">
        <v>16</v>
      </c>
      <c r="I104" s="10" t="s">
        <v>12</v>
      </c>
      <c r="J104" s="10" t="s">
        <v>12</v>
      </c>
      <c r="K104" s="10" t="s">
        <v>12</v>
      </c>
      <c r="L104" s="10" t="s">
        <v>12</v>
      </c>
    </row>
    <row r="105" spans="1:12" ht="76.5" x14ac:dyDescent="0.25">
      <c r="A105" s="55">
        <v>1</v>
      </c>
      <c r="B105" s="12" t="s">
        <v>91</v>
      </c>
      <c r="C105" s="31" t="s">
        <v>92</v>
      </c>
      <c r="D105" s="32">
        <v>1651.66</v>
      </c>
      <c r="E105" s="33" t="s">
        <v>10</v>
      </c>
      <c r="F105" s="34"/>
      <c r="G105" s="34"/>
      <c r="H105" s="34"/>
      <c r="I105" s="35">
        <f>ROUND((D105*F105),0)</f>
        <v>0</v>
      </c>
      <c r="J105" s="35">
        <f>ROUND((D105*G105),0)</f>
        <v>0</v>
      </c>
      <c r="K105" s="35">
        <f>ROUND((D105*H105),0)</f>
        <v>0</v>
      </c>
      <c r="L105" s="35">
        <f t="shared" ref="L105:L108" si="37">I105+J105+K105</f>
        <v>0</v>
      </c>
    </row>
    <row r="106" spans="1:12" ht="42" x14ac:dyDescent="0.25">
      <c r="A106" s="55">
        <v>2</v>
      </c>
      <c r="B106" s="12" t="s">
        <v>90</v>
      </c>
      <c r="C106" s="31" t="s">
        <v>33</v>
      </c>
      <c r="D106" s="32">
        <v>1651.6600000000003</v>
      </c>
      <c r="E106" s="33" t="s">
        <v>10</v>
      </c>
      <c r="F106" s="34"/>
      <c r="G106" s="34"/>
      <c r="H106" s="34"/>
      <c r="I106" s="35">
        <f t="shared" ref="I106:I107" si="38">ROUND((D106*F106),0)</f>
        <v>0</v>
      </c>
      <c r="J106" s="35">
        <f t="shared" ref="J106:J107" si="39">ROUND((D106*G106),0)</f>
        <v>0</v>
      </c>
      <c r="K106" s="35">
        <f t="shared" ref="K106:K107" si="40">ROUND((D106*H106),0)</f>
        <v>0</v>
      </c>
      <c r="L106" s="35">
        <f t="shared" ref="L106:L107" si="41">I106+J106+K106</f>
        <v>0</v>
      </c>
    </row>
    <row r="107" spans="1:12" ht="69.95" customHeight="1" x14ac:dyDescent="0.25">
      <c r="A107" s="55">
        <v>3</v>
      </c>
      <c r="B107" s="12" t="s">
        <v>93</v>
      </c>
      <c r="C107" s="31" t="s">
        <v>94</v>
      </c>
      <c r="D107" s="32">
        <v>165.166</v>
      </c>
      <c r="E107" s="33" t="s">
        <v>32</v>
      </c>
      <c r="F107" s="34"/>
      <c r="G107" s="34"/>
      <c r="H107" s="34"/>
      <c r="I107" s="35">
        <f t="shared" si="38"/>
        <v>0</v>
      </c>
      <c r="J107" s="35">
        <f t="shared" si="39"/>
        <v>0</v>
      </c>
      <c r="K107" s="35">
        <f t="shared" si="40"/>
        <v>0</v>
      </c>
      <c r="L107" s="35">
        <f t="shared" si="41"/>
        <v>0</v>
      </c>
    </row>
    <row r="108" spans="1:12" ht="30" customHeight="1" x14ac:dyDescent="0.25">
      <c r="A108" s="116" t="s">
        <v>7</v>
      </c>
      <c r="B108" s="116"/>
      <c r="C108" s="116"/>
      <c r="D108" s="32"/>
      <c r="E108" s="33"/>
      <c r="F108" s="34"/>
      <c r="G108" s="34"/>
      <c r="H108" s="34"/>
      <c r="I108" s="35">
        <f>SUM(I105:I107)</f>
        <v>0</v>
      </c>
      <c r="J108" s="35">
        <f>SUM(J105:J107)</f>
        <v>0</v>
      </c>
      <c r="K108" s="35">
        <f>SUM(K105:K107)</f>
        <v>0</v>
      </c>
      <c r="L108" s="35">
        <f t="shared" si="37"/>
        <v>0</v>
      </c>
    </row>
    <row r="109" spans="1:12" ht="24.95" customHeight="1" x14ac:dyDescent="0.25">
      <c r="C109" s="59"/>
      <c r="D109" s="43"/>
      <c r="E109" s="44"/>
      <c r="F109" s="44"/>
      <c r="G109" s="44"/>
      <c r="H109" s="44"/>
      <c r="I109" s="44"/>
      <c r="J109"/>
      <c r="K109"/>
      <c r="L109"/>
    </row>
    <row r="110" spans="1:12" ht="30" customHeight="1" x14ac:dyDescent="0.25">
      <c r="A110" s="117" t="s">
        <v>42</v>
      </c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117"/>
    </row>
    <row r="111" spans="1:12" ht="30" customHeight="1" x14ac:dyDescent="0.25">
      <c r="A111" s="6" t="s">
        <v>27</v>
      </c>
      <c r="B111" s="7" t="s">
        <v>26</v>
      </c>
      <c r="C111" s="6" t="s">
        <v>25</v>
      </c>
      <c r="D111" s="16" t="s">
        <v>2</v>
      </c>
      <c r="E111" s="8" t="s">
        <v>24</v>
      </c>
      <c r="F111" s="8" t="s">
        <v>23</v>
      </c>
      <c r="G111" s="8" t="s">
        <v>22</v>
      </c>
      <c r="H111" s="8" t="s">
        <v>21</v>
      </c>
      <c r="I111" s="8" t="s">
        <v>20</v>
      </c>
      <c r="J111" s="8" t="s">
        <v>19</v>
      </c>
      <c r="K111" s="8" t="s">
        <v>18</v>
      </c>
      <c r="L111" s="8" t="s">
        <v>17</v>
      </c>
    </row>
    <row r="112" spans="1:12" ht="30" customHeight="1" x14ac:dyDescent="0.25">
      <c r="A112" s="10"/>
      <c r="B112" s="9" t="s">
        <v>11</v>
      </c>
      <c r="C112" s="28" t="s">
        <v>11</v>
      </c>
      <c r="D112" s="29"/>
      <c r="E112" s="30"/>
      <c r="F112" s="10" t="s">
        <v>16</v>
      </c>
      <c r="G112" s="10" t="s">
        <v>16</v>
      </c>
      <c r="H112" s="10" t="s">
        <v>16</v>
      </c>
      <c r="I112" s="10" t="s">
        <v>12</v>
      </c>
      <c r="J112" s="10" t="s">
        <v>12</v>
      </c>
      <c r="K112" s="10" t="s">
        <v>12</v>
      </c>
      <c r="L112" s="10" t="s">
        <v>12</v>
      </c>
    </row>
    <row r="113" spans="1:12" ht="51" x14ac:dyDescent="0.25">
      <c r="A113" s="55">
        <v>1</v>
      </c>
      <c r="B113" s="27" t="s">
        <v>14</v>
      </c>
      <c r="C113" s="31" t="s">
        <v>43</v>
      </c>
      <c r="D113" s="32">
        <v>70</v>
      </c>
      <c r="E113" s="33" t="s">
        <v>5</v>
      </c>
      <c r="F113" s="34"/>
      <c r="G113" s="34"/>
      <c r="H113" s="34"/>
      <c r="I113" s="35">
        <f>ROUND((D113*F113),0)</f>
        <v>0</v>
      </c>
      <c r="J113" s="35">
        <f>ROUND((D113*G113),0)</f>
        <v>0</v>
      </c>
      <c r="K113" s="35">
        <f>ROUND((D113*H113),0)</f>
        <v>0</v>
      </c>
      <c r="L113" s="35">
        <f t="shared" ref="L113" si="42">I113+J113+K113</f>
        <v>0</v>
      </c>
    </row>
    <row r="114" spans="1:12" ht="51" x14ac:dyDescent="0.25">
      <c r="A114" s="55">
        <v>3</v>
      </c>
      <c r="B114" s="27" t="s">
        <v>14</v>
      </c>
      <c r="C114" s="31" t="s">
        <v>45</v>
      </c>
      <c r="D114" s="32">
        <v>14</v>
      </c>
      <c r="E114" s="33" t="s">
        <v>5</v>
      </c>
      <c r="F114" s="34"/>
      <c r="G114" s="34"/>
      <c r="H114" s="34"/>
      <c r="I114" s="35">
        <f>ROUND((D114*F114),0)</f>
        <v>0</v>
      </c>
      <c r="J114" s="35">
        <f>ROUND((D114*G114),0)</f>
        <v>0</v>
      </c>
      <c r="K114" s="35">
        <f>ROUND((D114*H114),0)</f>
        <v>0</v>
      </c>
      <c r="L114" s="35">
        <f t="shared" ref="L114" si="43">I114+J114+K114</f>
        <v>0</v>
      </c>
    </row>
    <row r="115" spans="1:12" ht="30" customHeight="1" x14ac:dyDescent="0.25">
      <c r="A115" s="116" t="s">
        <v>7</v>
      </c>
      <c r="B115" s="116"/>
      <c r="C115" s="116"/>
      <c r="D115" s="32"/>
      <c r="E115" s="33"/>
      <c r="F115" s="34"/>
      <c r="G115" s="34"/>
      <c r="H115" s="34"/>
      <c r="I115" s="35">
        <f>SUM(I113:I114)</f>
        <v>0</v>
      </c>
      <c r="J115" s="35">
        <f>SUM(J113:J114)</f>
        <v>0</v>
      </c>
      <c r="K115" s="35">
        <f>SUM(K113:K114)</f>
        <v>0</v>
      </c>
      <c r="L115" s="35">
        <f t="shared" ref="L115" si="44">I115+J115+K115</f>
        <v>0</v>
      </c>
    </row>
    <row r="116" spans="1:12" ht="24.95" customHeight="1" x14ac:dyDescent="0.25">
      <c r="F116" s="44"/>
      <c r="G116" s="44"/>
      <c r="H116" s="44"/>
      <c r="I116" s="44"/>
      <c r="J116" s="44"/>
      <c r="K116" s="44"/>
      <c r="L116" s="44"/>
    </row>
    <row r="117" spans="1:12" ht="30" customHeight="1" x14ac:dyDescent="0.25">
      <c r="A117" s="117" t="s">
        <v>13</v>
      </c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</row>
    <row r="118" spans="1:12" ht="30" customHeight="1" x14ac:dyDescent="0.25">
      <c r="A118" s="6" t="s">
        <v>27</v>
      </c>
      <c r="B118" s="7" t="s">
        <v>26</v>
      </c>
      <c r="C118" s="6" t="s">
        <v>25</v>
      </c>
      <c r="D118" s="16" t="s">
        <v>2</v>
      </c>
      <c r="E118" s="8" t="s">
        <v>24</v>
      </c>
      <c r="F118" s="8" t="s">
        <v>23</v>
      </c>
      <c r="G118" s="8" t="s">
        <v>22</v>
      </c>
      <c r="H118" s="8" t="s">
        <v>21</v>
      </c>
      <c r="I118" s="8" t="s">
        <v>20</v>
      </c>
      <c r="J118" s="8" t="s">
        <v>19</v>
      </c>
      <c r="K118" s="8" t="s">
        <v>18</v>
      </c>
      <c r="L118" s="8" t="s">
        <v>17</v>
      </c>
    </row>
    <row r="119" spans="1:12" ht="30" customHeight="1" x14ac:dyDescent="0.25">
      <c r="A119" s="10"/>
      <c r="B119" s="9" t="s">
        <v>11</v>
      </c>
      <c r="C119" s="28" t="s">
        <v>11</v>
      </c>
      <c r="D119" s="29"/>
      <c r="E119" s="30"/>
      <c r="F119" s="10" t="s">
        <v>16</v>
      </c>
      <c r="G119" s="10" t="s">
        <v>16</v>
      </c>
      <c r="H119" s="10" t="s">
        <v>16</v>
      </c>
      <c r="I119" s="10" t="s">
        <v>12</v>
      </c>
      <c r="J119" s="10" t="s">
        <v>12</v>
      </c>
      <c r="K119" s="10" t="s">
        <v>12</v>
      </c>
      <c r="L119" s="10" t="s">
        <v>12</v>
      </c>
    </row>
    <row r="120" spans="1:12" ht="50.1" customHeight="1" x14ac:dyDescent="0.25">
      <c r="A120" s="61">
        <v>1</v>
      </c>
      <c r="B120" s="4" t="s">
        <v>14</v>
      </c>
      <c r="C120" s="62" t="s">
        <v>38</v>
      </c>
      <c r="D120" s="63">
        <v>20</v>
      </c>
      <c r="E120" s="62" t="s">
        <v>6</v>
      </c>
      <c r="F120" s="58"/>
      <c r="G120" s="58"/>
      <c r="H120" s="58"/>
      <c r="I120" s="35">
        <f>ROUND((D120*F120),0)</f>
        <v>0</v>
      </c>
      <c r="J120" s="35">
        <f>ROUND((D120*G120),0)</f>
        <v>0</v>
      </c>
      <c r="K120" s="35">
        <f>ROUND((D120*H120),0)</f>
        <v>0</v>
      </c>
      <c r="L120" s="35">
        <f t="shared" ref="L120" si="45">I120+J120+K120</f>
        <v>0</v>
      </c>
    </row>
    <row r="121" spans="1:12" ht="76.5" x14ac:dyDescent="0.25">
      <c r="A121" s="61">
        <v>2</v>
      </c>
      <c r="B121" s="4" t="s">
        <v>97</v>
      </c>
      <c r="C121" s="62" t="s">
        <v>98</v>
      </c>
      <c r="D121" s="63">
        <v>1</v>
      </c>
      <c r="E121" s="62" t="s">
        <v>3</v>
      </c>
      <c r="F121" s="58"/>
      <c r="G121" s="58"/>
      <c r="H121" s="58"/>
      <c r="I121" s="35">
        <f t="shared" ref="I121:I124" si="46">ROUND((D121*F121),0)</f>
        <v>0</v>
      </c>
      <c r="J121" s="35">
        <f t="shared" ref="J121:J124" si="47">ROUND((D121*G121),0)</f>
        <v>0</v>
      </c>
      <c r="K121" s="35">
        <f t="shared" ref="K121:K124" si="48">ROUND((D121*H121),0)</f>
        <v>0</v>
      </c>
      <c r="L121" s="35">
        <f t="shared" ref="L121:L124" si="49">I121+J121+K121</f>
        <v>0</v>
      </c>
    </row>
    <row r="122" spans="1:12" ht="63.75" x14ac:dyDescent="0.25">
      <c r="A122" s="61">
        <v>3</v>
      </c>
      <c r="B122" s="4" t="s">
        <v>96</v>
      </c>
      <c r="C122" s="62" t="s">
        <v>95</v>
      </c>
      <c r="D122" s="63">
        <v>1</v>
      </c>
      <c r="E122" s="62" t="s">
        <v>3</v>
      </c>
      <c r="F122" s="58"/>
      <c r="G122" s="58"/>
      <c r="H122" s="58"/>
      <c r="I122" s="35">
        <f t="shared" si="46"/>
        <v>0</v>
      </c>
      <c r="J122" s="35">
        <f t="shared" si="47"/>
        <v>0</v>
      </c>
      <c r="K122" s="35">
        <f t="shared" si="48"/>
        <v>0</v>
      </c>
      <c r="L122" s="35">
        <f t="shared" si="49"/>
        <v>0</v>
      </c>
    </row>
    <row r="123" spans="1:12" ht="50.1" customHeight="1" x14ac:dyDescent="0.25">
      <c r="A123" s="61">
        <v>4</v>
      </c>
      <c r="B123" s="4" t="s">
        <v>14</v>
      </c>
      <c r="C123" s="62" t="s">
        <v>39</v>
      </c>
      <c r="D123" s="63">
        <v>2</v>
      </c>
      <c r="E123" s="62" t="s">
        <v>5</v>
      </c>
      <c r="F123" s="58"/>
      <c r="G123" s="58"/>
      <c r="H123" s="58"/>
      <c r="I123" s="35">
        <f t="shared" si="46"/>
        <v>0</v>
      </c>
      <c r="J123" s="35">
        <f t="shared" si="47"/>
        <v>0</v>
      </c>
      <c r="K123" s="35">
        <f t="shared" si="48"/>
        <v>0</v>
      </c>
      <c r="L123" s="35">
        <f t="shared" si="49"/>
        <v>0</v>
      </c>
    </row>
    <row r="124" spans="1:12" ht="50.1" customHeight="1" x14ac:dyDescent="0.25">
      <c r="A124" s="61">
        <v>5</v>
      </c>
      <c r="B124" s="4" t="s">
        <v>14</v>
      </c>
      <c r="C124" s="62" t="s">
        <v>40</v>
      </c>
      <c r="D124" s="63">
        <v>2</v>
      </c>
      <c r="E124" s="62" t="s">
        <v>5</v>
      </c>
      <c r="F124" s="58"/>
      <c r="G124" s="58"/>
      <c r="H124" s="58"/>
      <c r="I124" s="35">
        <f t="shared" si="46"/>
        <v>0</v>
      </c>
      <c r="J124" s="35">
        <f t="shared" si="47"/>
        <v>0</v>
      </c>
      <c r="K124" s="35">
        <f t="shared" si="48"/>
        <v>0</v>
      </c>
      <c r="L124" s="35">
        <f t="shared" si="49"/>
        <v>0</v>
      </c>
    </row>
    <row r="125" spans="1:12" ht="30" customHeight="1" x14ac:dyDescent="0.25">
      <c r="A125" s="116" t="s">
        <v>7</v>
      </c>
      <c r="B125" s="116"/>
      <c r="C125" s="116"/>
      <c r="D125" s="32"/>
      <c r="E125" s="33"/>
      <c r="F125" s="34"/>
      <c r="G125" s="34"/>
      <c r="H125" s="34"/>
      <c r="I125" s="35">
        <f>SUM(I120:I124)</f>
        <v>0</v>
      </c>
      <c r="J125" s="35">
        <f>SUM(J120:J124)</f>
        <v>0</v>
      </c>
      <c r="K125" s="35">
        <f>SUM(K120:K124)</f>
        <v>0</v>
      </c>
      <c r="L125" s="35">
        <f t="shared" ref="L125" si="50">I125+J125+K125</f>
        <v>0</v>
      </c>
    </row>
  </sheetData>
  <mergeCells count="50">
    <mergeCell ref="A47:L47"/>
    <mergeCell ref="A38:L38"/>
    <mergeCell ref="A40:L40"/>
    <mergeCell ref="A37:L37"/>
    <mergeCell ref="A14:B14"/>
    <mergeCell ref="H14:I14"/>
    <mergeCell ref="K14:L14"/>
    <mergeCell ref="A15:B15"/>
    <mergeCell ref="A45:C45"/>
    <mergeCell ref="A12:B12"/>
    <mergeCell ref="H12:I12"/>
    <mergeCell ref="K12:L12"/>
    <mergeCell ref="A13:B13"/>
    <mergeCell ref="H13:I13"/>
    <mergeCell ref="K13:L13"/>
    <mergeCell ref="A125:C125"/>
    <mergeCell ref="A100:C100"/>
    <mergeCell ref="A102:L102"/>
    <mergeCell ref="A108:C108"/>
    <mergeCell ref="A110:L110"/>
    <mergeCell ref="A115:C115"/>
    <mergeCell ref="A69:C69"/>
    <mergeCell ref="A71:L71"/>
    <mergeCell ref="A86:C86"/>
    <mergeCell ref="A88:L88"/>
    <mergeCell ref="A117:L117"/>
    <mergeCell ref="A8:L8"/>
    <mergeCell ref="A9:L9"/>
    <mergeCell ref="A10:B11"/>
    <mergeCell ref="C10:C11"/>
    <mergeCell ref="D10:D11"/>
    <mergeCell ref="E10:E11"/>
    <mergeCell ref="H10:I10"/>
    <mergeCell ref="K10:L10"/>
    <mergeCell ref="H11:I11"/>
    <mergeCell ref="K11:L11"/>
    <mergeCell ref="H15:I15"/>
    <mergeCell ref="K15:L15"/>
    <mergeCell ref="A18:B18"/>
    <mergeCell ref="H18:I18"/>
    <mergeCell ref="K18:L18"/>
    <mergeCell ref="A19:E19"/>
    <mergeCell ref="H19:I19"/>
    <mergeCell ref="K19:L19"/>
    <mergeCell ref="A16:B16"/>
    <mergeCell ref="H16:I16"/>
    <mergeCell ref="K16:L16"/>
    <mergeCell ref="A17:B17"/>
    <mergeCell ref="H17:I17"/>
    <mergeCell ref="K17:L17"/>
  </mergeCells>
  <printOptions horizontalCentered="1"/>
  <pageMargins left="0.39370078740157483" right="7.874015748031496E-2" top="0.39370078740157483" bottom="0.39370078740157483" header="0" footer="0"/>
  <pageSetup paperSize="9" scale="75" fitToWidth="0" orientation="portrait" r:id="rId1"/>
  <headerFooter alignWithMargins="0">
    <oddFooter>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kiirás</vt:lpstr>
    </vt:vector>
  </TitlesOfParts>
  <Company>PROWATECH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Prowatech</dc:creator>
  <cp:lastModifiedBy>Windows-felhasználó</cp:lastModifiedBy>
  <cp:lastPrinted>2017-12-07T14:59:13Z</cp:lastPrinted>
  <dcterms:created xsi:type="dcterms:W3CDTF">2005-12-12T08:31:39Z</dcterms:created>
  <dcterms:modified xsi:type="dcterms:W3CDTF">2017-12-07T15:53:03Z</dcterms:modified>
</cp:coreProperties>
</file>