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ttila vállalkozása\Közbeszerzések\Okorág Településkép\Kiküldendő\"/>
    </mc:Choice>
  </mc:AlternateContent>
  <bookViews>
    <workbookView xWindow="0" yWindow="0" windowWidth="6252" windowHeight="8280" activeTab="1"/>
  </bookViews>
  <sheets>
    <sheet name="Összesen" sheetId="5" r:id="rId1"/>
    <sheet name="Fűtés szerelés A épület" sheetId="4" r:id="rId2"/>
    <sheet name="Öntözőrendszer" sheetId="2" r:id="rId3"/>
    <sheet name="Szellőzés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9" i="5" s="1"/>
  <c r="C6" i="5"/>
  <c r="B6" i="5"/>
  <c r="C4" i="5"/>
  <c r="B4" i="5"/>
  <c r="C3" i="5"/>
  <c r="B3" i="5"/>
  <c r="C2" i="5"/>
  <c r="B2" i="5"/>
  <c r="I10" i="1"/>
  <c r="J10" i="1"/>
  <c r="H10" i="1"/>
  <c r="H4" i="1"/>
  <c r="I4" i="1"/>
  <c r="J4" i="1"/>
  <c r="H5" i="1"/>
  <c r="I5" i="1"/>
  <c r="J5" i="1"/>
  <c r="H6" i="1"/>
  <c r="J6" i="1" s="1"/>
  <c r="I6" i="1"/>
  <c r="H7" i="1"/>
  <c r="I7" i="1"/>
  <c r="J7" i="1"/>
  <c r="H8" i="1"/>
  <c r="I8" i="1"/>
  <c r="J8" i="1"/>
  <c r="I3" i="1"/>
  <c r="H3" i="1"/>
  <c r="J3" i="1" s="1"/>
  <c r="I8" i="2"/>
  <c r="J8" i="2"/>
  <c r="H8" i="2"/>
  <c r="I3" i="2"/>
  <c r="H3" i="2"/>
  <c r="H4" i="2"/>
  <c r="J4" i="2" s="1"/>
  <c r="I4" i="2"/>
  <c r="H5" i="2"/>
  <c r="I5" i="2"/>
  <c r="J5" i="2" s="1"/>
  <c r="H6" i="2"/>
  <c r="I6" i="2"/>
  <c r="J6" i="2"/>
  <c r="H7" i="2"/>
  <c r="I7" i="2"/>
  <c r="J7" i="2"/>
  <c r="J3" i="2"/>
  <c r="I41" i="4"/>
  <c r="J41" i="4"/>
  <c r="H41" i="4"/>
  <c r="H4" i="4"/>
  <c r="J4" i="4" s="1"/>
  <c r="I4" i="4"/>
  <c r="H5" i="4"/>
  <c r="I5" i="4"/>
  <c r="J5" i="4" s="1"/>
  <c r="H6" i="4"/>
  <c r="J6" i="4" s="1"/>
  <c r="I6" i="4"/>
  <c r="H7" i="4"/>
  <c r="I7" i="4"/>
  <c r="J7" i="4"/>
  <c r="H8" i="4"/>
  <c r="I8" i="4"/>
  <c r="J8" i="4"/>
  <c r="H9" i="4"/>
  <c r="J9" i="4" s="1"/>
  <c r="I9" i="4"/>
  <c r="H10" i="4"/>
  <c r="I10" i="4"/>
  <c r="J10" i="4"/>
  <c r="H11" i="4"/>
  <c r="I11" i="4"/>
  <c r="J11" i="4"/>
  <c r="H12" i="4"/>
  <c r="J12" i="4" s="1"/>
  <c r="I12" i="4"/>
  <c r="H13" i="4"/>
  <c r="I13" i="4"/>
  <c r="J13" i="4" s="1"/>
  <c r="H14" i="4"/>
  <c r="J14" i="4" s="1"/>
  <c r="I14" i="4"/>
  <c r="H15" i="4"/>
  <c r="J15" i="4" s="1"/>
  <c r="I15" i="4"/>
  <c r="H16" i="4"/>
  <c r="I16" i="4"/>
  <c r="J16" i="4"/>
  <c r="H17" i="4"/>
  <c r="J17" i="4" s="1"/>
  <c r="I17" i="4"/>
  <c r="H18" i="4"/>
  <c r="I18" i="4"/>
  <c r="J18" i="4"/>
  <c r="H19" i="4"/>
  <c r="I19" i="4"/>
  <c r="J19" i="4"/>
  <c r="H20" i="4"/>
  <c r="J20" i="4" s="1"/>
  <c r="I20" i="4"/>
  <c r="H21" i="4"/>
  <c r="I21" i="4"/>
  <c r="J21" i="4" s="1"/>
  <c r="H22" i="4"/>
  <c r="J22" i="4" s="1"/>
  <c r="I22" i="4"/>
  <c r="H23" i="4"/>
  <c r="J23" i="4" s="1"/>
  <c r="I23" i="4"/>
  <c r="H24" i="4"/>
  <c r="I24" i="4"/>
  <c r="J24" i="4"/>
  <c r="H25" i="4"/>
  <c r="J25" i="4" s="1"/>
  <c r="I25" i="4"/>
  <c r="H26" i="4"/>
  <c r="I26" i="4"/>
  <c r="J26" i="4"/>
  <c r="H27" i="4"/>
  <c r="I27" i="4"/>
  <c r="J27" i="4"/>
  <c r="H28" i="4"/>
  <c r="J28" i="4" s="1"/>
  <c r="I28" i="4"/>
  <c r="H29" i="4"/>
  <c r="I29" i="4"/>
  <c r="J29" i="4" s="1"/>
  <c r="H30" i="4"/>
  <c r="J30" i="4" s="1"/>
  <c r="I30" i="4"/>
  <c r="H31" i="4"/>
  <c r="J31" i="4" s="1"/>
  <c r="I31" i="4"/>
  <c r="H32" i="4"/>
  <c r="I32" i="4"/>
  <c r="J32" i="4"/>
  <c r="H33" i="4"/>
  <c r="J33" i="4" s="1"/>
  <c r="I33" i="4"/>
  <c r="H34" i="4"/>
  <c r="I34" i="4"/>
  <c r="J34" i="4"/>
  <c r="H35" i="4"/>
  <c r="I35" i="4"/>
  <c r="J35" i="4"/>
  <c r="H36" i="4"/>
  <c r="J36" i="4" s="1"/>
  <c r="I36" i="4"/>
  <c r="H37" i="4"/>
  <c r="I37" i="4"/>
  <c r="J37" i="4" s="1"/>
  <c r="H38" i="4"/>
  <c r="I38" i="4"/>
  <c r="J38" i="4" s="1"/>
  <c r="H39" i="4"/>
  <c r="J39" i="4" s="1"/>
  <c r="I39" i="4"/>
  <c r="H40" i="4"/>
  <c r="I40" i="4"/>
  <c r="J40" i="4"/>
  <c r="J3" i="4"/>
  <c r="I3" i="4"/>
  <c r="H3" i="4"/>
  <c r="B10" i="5" l="1"/>
</calcChain>
</file>

<file path=xl/sharedStrings.xml><?xml version="1.0" encoding="utf-8"?>
<sst xmlns="http://schemas.openxmlformats.org/spreadsheetml/2006/main" count="193" uniqueCount="123">
  <si>
    <t>No.</t>
  </si>
  <si>
    <t>Azonosító</t>
  </si>
  <si>
    <t>Mennyiség</t>
  </si>
  <si>
    <t>Egys.</t>
  </si>
  <si>
    <t>Szöveg</t>
  </si>
  <si>
    <t>Szellőzés</t>
  </si>
  <si>
    <t>83-006-2583940</t>
  </si>
  <si>
    <t>db</t>
  </si>
  <si>
    <t>Radiális és félradiális ventilátor elhelyezése, egycsöves szellöző rendszerek ventilátorai ( Tartozékok a 83-006-7.5 tételcsoportban) házzal egybeépített falon kivüli kivitelben HELIOS DX 400 Radiális elszívó ventilátor, ~1, 230 V, 0.071 kW, NÁ 100, Cikksz.:1706</t>
  </si>
  <si>
    <t>83-006-1122856</t>
  </si>
  <si>
    <t>HELIOS DX 200 falra szerelhető radiál ventilátor, 110 m3/h, 230 V/50 Hz, IP 44, mérete:182x222x112 mm, Cikkszám: 1703</t>
  </si>
  <si>
    <t>57-035-3489343</t>
  </si>
  <si>
    <t>Elektromos tartozékok elhelyezése, érzékelő, HELIOS HY 3 páratartalom érzékelő, 230 V, 50/60 Hz, 30...80 %, Cikkszám: 1359</t>
  </si>
  <si>
    <t>54-012-0658935</t>
  </si>
  <si>
    <t>m</t>
  </si>
  <si>
    <t>Előreszigetelt jelzőeres acélcső fűtési vezeték szerelése, köpenycső kötése nélkül, hegesztett kötésekkel, szabadon, DN 100 méretig, DN 100 ISOPLUS előreszigetelt jelzőeres fekete hosszvarratos acélcső, SPIKO köpenycsővel, DN 100/200 mm</t>
  </si>
  <si>
    <t>57-015-3414423</t>
  </si>
  <si>
    <t>Automata befúvóelem elhelyezése, kör keresztmetszetű, NA 63- 355 mm között HELIOS ZLA 160 termosztatikus levegő bevezető elem, 100 m3/h, NÁ 160, Cikkszám: 0216</t>
  </si>
  <si>
    <t>83-002-2578443</t>
  </si>
  <si>
    <t>Tetőszellőző felszerelése kör keresztmetszetű, NÁ 350 mm-ig HELIOS DH 100 R Tetőátvezetés, cserépvörös, NÁ 100, Cikksz.:2014</t>
  </si>
  <si>
    <t>Összesen:</t>
  </si>
  <si>
    <t>Öntözőrendszer</t>
  </si>
  <si>
    <t>91-007-1882135</t>
  </si>
  <si>
    <t>Vezetékes vízre telepített öntözőrendszerek vízhálózatra történő csatlakoztatása, állandó nyomás és vízhozam mellett, nyomásfokozó szivattyú telepítésével Prisma 35/5 nyomásfokozó szivattyú, 400V, H= 70 m, Q= 179 l/perc</t>
  </si>
  <si>
    <t>91-007-1884915</t>
  </si>
  <si>
    <t>10m</t>
  </si>
  <si>
    <t>Öntözőrendszerek nyomvonalának kialakítása, földmunka nélkül gerincvezeték (vízforrás és a mágnesszelepek közötti szakasz) szerelése, 35 cm-es mélységben és szélességben (mélység változtatható) PP, KPE cső elhelyezése idomok nélkül, kézi erővel, I.-II. talajosztályban csőátmérő: 20-50 mm között KPE cső 32 mm/10 bar</t>
  </si>
  <si>
    <t>91-007-1885312</t>
  </si>
  <si>
    <t>PP, KPE idomok szerelése csőátmérő: 16-50 mm között T KM 1"X1"X1"</t>
  </si>
  <si>
    <t>91-007-1887501</t>
  </si>
  <si>
    <t>ágvezeték (időszakos nyomás alatt, mágnesszelep után) szerelése, 30 cm-es mélységben és szélességben (mélység változtatható) PP, KPE cső elhelyezése idomok nélkül, kézi erővel, I.-II. talajosztályban csőátmérő: 20-50 mm között KPE cső 25 mm/10 bar</t>
  </si>
  <si>
    <t>91-007-1888525</t>
  </si>
  <si>
    <t>ágvezeték (időszakos nyomás alatt, mágnesszelep után) szerelése, 30 cm-es mélységben és szélességben (mélység változtatható) PP, KPE idomok szerelése csőátmérő: 16-50 mm között T-idom BM 1"</t>
  </si>
  <si>
    <t>82-001-2132814</t>
  </si>
  <si>
    <t>Egyoldalon menetes szerelvény elhelyezése, külső vagy belső menettel, illetve hollandival csatlakoztatva DN 15 légtelenítőszelep, kifolyó- és locsolószelep, töltőszelep Honeywell Automata légtelenítő, 1/2", külső menet, PN10, 110°C, E121-1/2A/1</t>
  </si>
  <si>
    <t>82-001-2144243</t>
  </si>
  <si>
    <t>Két- és háromjáratú szelepekhez, elektrotermikus és elektromotoros hajtóművek elhelyezése, elektromos bekötés nélkül Honeywell motoros meghajtó, V5433/V5442 csapokra, kézi üzem lehetőségével, 230Vac, 3-pt vezérléshez, IP44, futásidő 100s, M6063L1009</t>
  </si>
  <si>
    <t>81-004-0888576</t>
  </si>
  <si>
    <t>81-004-0888540</t>
  </si>
  <si>
    <t>81-004-0888506</t>
  </si>
  <si>
    <t>DN 12 REHAU univerzális RAUTITAN stabil cső, ötrétegű 16,2x2,6 mm, szál, 130071-005</t>
  </si>
  <si>
    <t>81-004-0889942</t>
  </si>
  <si>
    <t>82-012-0998123</t>
  </si>
  <si>
    <t>82-012-0998164</t>
  </si>
  <si>
    <t>D-ÉG Dunaferr LUX-UNI univerzális hat csatl.lapradiátor DK (22 típus), 2-soros, 2 konvektorlemezes, burkolattal, 600x1200 mm, fűtőteljesítmény: 1945 W</t>
  </si>
  <si>
    <t>82-001-2007194</t>
  </si>
  <si>
    <t>Fűtőtest szerelvény elhelyezése külső vagy belső menettel, illetve hollandival csatlakoztatva DN 20 radiátorszelep Heimeier Termotec radiátor szelep sarok nikkelezet 3/4", 0161-03.000</t>
  </si>
  <si>
    <t>82-001-2146381</t>
  </si>
  <si>
    <t>Fűtőtest szerelvény elhelyezése külső vagy belső menettel, illetve hollandival csatlakoztatva DN 20 visszatérő elzárószelep Honeywell radiátor visszatérő csavarzat, sarok kivitelű, Verafix-E, 3/4", V2420E0020</t>
  </si>
  <si>
    <t>82-001-2146902</t>
  </si>
  <si>
    <t>Termosztatikus szelepfej felszerelése radiátorszelepre, KLAPP csatlakozóval rögzítve Honeywell Thera4 Termosztatikus szelepfej, Design, fehér/fehér, folyadékos töltet, Danfoss csatlakozás, 6...28°C, T2001DA</t>
  </si>
  <si>
    <t>82-013-2221330</t>
  </si>
  <si>
    <t>Elektromos kapcsoló-berendezések elhelyezése, elektromos bekötés nélkül, hőmérséklet kapcsoló (szobatermosztát) Honeywell CM907 Prémium programozható szobatermosztát, heti program. SPDT relé, CMT907A1066</t>
  </si>
  <si>
    <t>Fűtés szerelés Főépület</t>
  </si>
  <si>
    <t>82-005-3673363</t>
  </si>
  <si>
    <t>Szilárd tüzelésű, melegvízüzemű, öntöttvas kazán elhelyezése és bekötése, 40 kW teljesítményig BUDERUS G221-32 WT vegyestüzelésű kazán, 27/32 kW fa/koksz, öntöttvas kazán, akár 82% hatásfok, nagy tűztér ajtó, melynek a nyitási iránya fordítható, tartozék termosztatikus huzatszabályozó és biztonsági hőcserélő, fa, szén és koksz tüzelésére alkalmas, cikkszám: 7738500085</t>
  </si>
  <si>
    <t>82-004-3671250</t>
  </si>
  <si>
    <t>Közvetett fűtésű, álló vagy fekvő, fixen beépített fűtő csőkígyóval vagy nélkül, tároló berendezés elhelyezése és bekötése, csőkígyó nélküli kivitel, 501-1200 l között BUDERUS puffertároló 1000l, cikkszám: 20040-05</t>
  </si>
  <si>
    <t>82-008-2184294</t>
  </si>
  <si>
    <t>Fűtés-, klíma-, hűtéstechnika nedvestengelyű nagyhatásfokú szabályozott szivattyú, menetes vagy karimás kötéssel, egyes szivattyúk, DN 15-25 Wilo-Stratos PICO 25/1-6 nedvestengelyű nagy hatásfokú keringető szivattyú, DN 25, menetes csatl., A-energiaoszt., PN10, 1~230V, IP44, +2...+110°C, C:4132463</t>
  </si>
  <si>
    <t>82-001-2142766</t>
  </si>
  <si>
    <t>Három- vagy négyoldalon menetes vagy roppantógyűrűs szerelvény elhelyezése, külső vagy belső menettel, illetve hollandival csatlakoztatva DN 25 Honeywell termosztatikus keverőszelep, HMV keverés, forrázásvédelem, 1", külső menet + hollander, 45-65°C, max 90°C, (kvs=2,5), TM3400.936</t>
  </si>
  <si>
    <t>82-001-2138935</t>
  </si>
  <si>
    <t>Kétoldalon menetes vagy roppantógyűrűs szerelvény elhelyezése, külső vagy belső menettel, illetve hollandival csatlakoztatva DN 32 gömbcsap, víz- és gázfőcsap Honeywell Teljes átömlésű golyóscsap,  Viton tömítéssel , 5/4", belső menetes, PN16, 2...130°C, (kvs=112), VB550Y0032</t>
  </si>
  <si>
    <t>82-001-2137935</t>
  </si>
  <si>
    <t>DN 25 gömbcsap, víz- és gázfőcsap Honeywell Teljes átömlésű golyóscsap,  Viton tömítéssel , 1", belső menetes, PN16, 2...130°C, (kvs=70), VB550Y0025</t>
  </si>
  <si>
    <t>82-001-2137400</t>
  </si>
  <si>
    <t>Kétoldalon menetes vagy roppantógyűrűs szerelvény elhelyezése, külső vagy belső menettel, illetve hollandival csatlakoztatva DN 25 szelepek, csappantyúk (szabályzó, folytó-elzáró, beavatkozó) Honeywell visszacsapó szelep vízre, ellenőrizhető, EA típusú, 2.folyadékkat-ig, 1", belső menetes, PN25, max 70°C, (kvs=6,4), RV284-1A</t>
  </si>
  <si>
    <t>82-001-2142565</t>
  </si>
  <si>
    <t>Három- vagy négyoldalon menetes vagy roppantógyűrűs szerelvény elhelyezése, külső vagy belső menettel, illetve hollandival csatlakoztatva DN 20 Honeywell 2-utú kompakt keverőcsap, (motor külön tételben), 3/4", belső menet, 2-110°C, PN6, (kvs=6,3), V5433A1031</t>
  </si>
  <si>
    <t>82-001-2138114</t>
  </si>
  <si>
    <t>Kétoldalon menetes vagy roppantógyűrűs szerelvény elhelyezése, külső vagy belső menettel, illetve hollandival csatlakoztatva DN 25 biztonsági szerelvény Honeywell membrános biztonsági szelep fűtési és solár rendszerekhez, p(megsz)=3bar, 200kW, 1", belső menet, max 120°C, SM120-1B</t>
  </si>
  <si>
    <t>82-001-2136906</t>
  </si>
  <si>
    <t>Kétoldalon menetes vagy roppantógyűrűs szerelvény elhelyezése, külső vagy belső menettel, illetve hollandival csatlakoztatva DN 20 biztonsági szerelvény Honeywell termikus elfolyó szelep szilárd tüz.kazánok védelmére, Tnyit=95°C,1300mm kapilláris,1/2"merülő, 3/4",belső menet, (kvs=2,1),TS131-3/4A</t>
  </si>
  <si>
    <t>81-004-1846774</t>
  </si>
  <si>
    <t>Fűtési vezeték, Ötrétegű cső szerelése, PE-Xa/Al/PE-HD anyagból, toldóhüvelyes és menetes kötésekkel, cső elhelyezése csőidomok nélkül, szakaszos nyomáspróbával, szabadon csőbilincsekkel, DN 32 REHAU univerzális RAUTITAN stabil cső, ötrétegű 40x6,0 mm, szál, 130111-005</t>
  </si>
  <si>
    <t>81-004-0888581</t>
  </si>
  <si>
    <t>DN 25 REHAU univerzális RAUTITAN stabil cső, ötrétegű 32x4,7 mm, szál, 130101-005</t>
  </si>
  <si>
    <t>DN 20 REHAU univerzális RAUTITAN stabil cső, ötrétegű 25x3,7 mm, szál, 130091-005</t>
  </si>
  <si>
    <t>DN 15 REHAU univerzális RAUTITAN stabil cső, ötrétegű 20x2,9 mm, szál, 130081-005</t>
  </si>
  <si>
    <t>81-004-0889816</t>
  </si>
  <si>
    <t>csőidomok elhelyezése, falhoronyba vagy padlószerkezetbe három oldalon toldóhüvelyes idomok, DN 15 REHAU RAUTITAN PX T-idom egyenlő ágakkal 20-20-20, 160032</t>
  </si>
  <si>
    <t>81-004-0889821</t>
  </si>
  <si>
    <t>REHAU RAUTITAN PX T-idom szűkített leágazással 20-16-20, 160061</t>
  </si>
  <si>
    <t>81-004-0889845</t>
  </si>
  <si>
    <t>REHAU RAUTITAN PX T-idom szűkített leágazással és átmenő ággal 20-16-16, 160081</t>
  </si>
  <si>
    <t>81-004-0889930</t>
  </si>
  <si>
    <t>DN 20 REHAU RAUTITAN PX T-idom szűkített leágazással 25-16-25, 160062</t>
  </si>
  <si>
    <t>REHAU RAUTITAN PX T-idom szűkített leágazással 25-20-25, 160063</t>
  </si>
  <si>
    <t>81-004-3662242</t>
  </si>
  <si>
    <t>DN 25 REHAU RAUTITAN RX T-idom szűkített leágazással és átmenő ággal 32-16-25, 366275</t>
  </si>
  <si>
    <t>81-004-1847503</t>
  </si>
  <si>
    <t>REHAU RAUTITAN PX T-idom szűkített leágazással 32-16-32, 160064</t>
  </si>
  <si>
    <t>81-004-0890032</t>
  </si>
  <si>
    <t>REHAU RAUTITAN PX T-idom szűkített leágazással 32-25-32, 160066</t>
  </si>
  <si>
    <t>81-004-3662254</t>
  </si>
  <si>
    <t>DN 32 REHAU RAUTITAN RX T-idom szűkített leágazással és átmenő ággal 40-16-32, 366276</t>
  </si>
  <si>
    <t>81-004-0890136</t>
  </si>
  <si>
    <t>REHAU RAUTITAN PX T-idom szűkített leágazással 40-32-40, 160069</t>
  </si>
  <si>
    <t>82-012-0998084</t>
  </si>
  <si>
    <t>Acéllemez kompakt lapradiátor elhelyezése, széthordással, tartókkal, bekötéssel, 2 soros, 1600 mm-ig, 600 mm D-ÉG Dunaferr LUX-UNI univerzális hat csatl.lapradiátor DK (22 típus), 2-soros, 2 konvektorlemezes, burkolattal, 600x 400 mm, fűtőteljesítmény:  648 W</t>
  </si>
  <si>
    <t>82-012-0998106</t>
  </si>
  <si>
    <t>D-ÉG Dunaferr LUX-UNI univerzális hat csatl.lapradiátor DK (22 típus), 2-soros, 2 konvektorlemezes, burkolattal, 600x 600 mm, fűtőteljesítmény:  973 W</t>
  </si>
  <si>
    <t>D-ÉG Dunaferr LUX-UNI univerzális hat csatl.lapradiátor DK (22 típus), 2-soros, 2 konvektorlemezes, burkolattal, 600x 800 mm, fűtőteljesítmény: 1297 W</t>
  </si>
  <si>
    <t>Elektromos kapcsoló-berendezések elhelyezése, elektromos bekötés nélkül, Elektronikus szabályozó készülék központi fűtés és használati melegvíz hőmérsékletének szabályozására, felszerelve, elektromos bekötés nélkül hőmérséklet-szabályozó SIEMENS ALBATROS2.3, időjáráskövető fűtésszabályozó készlet, 1-2 fokozatú kazán, láng moduláció, napkollektor (HMV,puffer), szilárd tüz. kazán, 2 keverőszelepes fűtési kör, 1 szivattyús kör, HMV, csak fűtés, kaszkád (master/slave), 2 kiegészítő modul csatlakoztatható, multifunkcionális be/kimenet, Csz.: ALBATROS2.3</t>
  </si>
  <si>
    <t>82-016-1025522</t>
  </si>
  <si>
    <t>Kazánház, illetve hőközpont beszabályozása, beüzemelése 23.261 - 45.440 W teljesítmény között</t>
  </si>
  <si>
    <t>82-016-1025575</t>
  </si>
  <si>
    <t>Próbafűtés, radiátorok beszabályozása 23.261 - 45.440 W teljesítmény között</t>
  </si>
  <si>
    <t>Munkanem</t>
  </si>
  <si>
    <t>Munkadíj</t>
  </si>
  <si>
    <t>Anyagköltség</t>
  </si>
  <si>
    <t>Összesen</t>
  </si>
  <si>
    <t>Mind összesen</t>
  </si>
  <si>
    <t>Fűtés szerelés A épület</t>
  </si>
  <si>
    <t>82-013-2576452</t>
  </si>
  <si>
    <t>Munkadíj egységár</t>
  </si>
  <si>
    <t>Anyagköltség egységár</t>
  </si>
  <si>
    <t>Munkadíj összesen</t>
  </si>
  <si>
    <t>Anyagköltség összesen</t>
  </si>
  <si>
    <t>Nettó díj összesen</t>
  </si>
  <si>
    <t>ÁFA 27 %</t>
  </si>
  <si>
    <t>Bruttó 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</si>
</sst>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\ [$Ft-40E]_-;\-* #,##0\ [$Ft-40E]_-;_-* &quot;-&quot;??\ [$Ft-40E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/>
    <xf numFmtId="4" fontId="0" fillId="0" borderId="0" xfId="0" applyNumberFormat="1" applyAlignment="1"/>
    <xf numFmtId="166" fontId="0" fillId="0" borderId="0" xfId="0" applyNumberFormat="1"/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7" sqref="A17"/>
    </sheetView>
  </sheetViews>
  <sheetFormatPr defaultRowHeight="14.4" x14ac:dyDescent="0.3"/>
  <cols>
    <col min="1" max="1" width="60.6640625" customWidth="1"/>
    <col min="2" max="3" width="13.6640625" customWidth="1"/>
  </cols>
  <sheetData>
    <row r="1" spans="1:6" x14ac:dyDescent="0.3">
      <c r="A1" s="2" t="s">
        <v>109</v>
      </c>
      <c r="B1" s="2" t="s">
        <v>110</v>
      </c>
      <c r="C1" s="2" t="s">
        <v>111</v>
      </c>
    </row>
    <row r="2" spans="1:6" x14ac:dyDescent="0.3">
      <c r="A2" t="s">
        <v>114</v>
      </c>
      <c r="B2" s="10">
        <f>'Fűtés szerelés A épület'!H41</f>
        <v>0</v>
      </c>
      <c r="C2" s="10">
        <f>'Fűtés szerelés A épület'!I41</f>
        <v>0</v>
      </c>
    </row>
    <row r="3" spans="1:6" x14ac:dyDescent="0.3">
      <c r="A3" t="s">
        <v>21</v>
      </c>
      <c r="B3" s="10">
        <f>Öntözőrendszer!H8</f>
        <v>0</v>
      </c>
      <c r="C3" s="10">
        <f>Öntözőrendszer!I8</f>
        <v>0</v>
      </c>
      <c r="E3" s="7"/>
      <c r="F3" s="7"/>
    </row>
    <row r="4" spans="1:6" x14ac:dyDescent="0.3">
      <c r="A4" t="s">
        <v>5</v>
      </c>
      <c r="B4" s="10">
        <f>Szellőzés!H10</f>
        <v>0</v>
      </c>
      <c r="C4" s="10">
        <f>Szellőzés!I10</f>
        <v>0</v>
      </c>
    </row>
    <row r="5" spans="1:6" ht="2.1" customHeight="1" x14ac:dyDescent="0.3">
      <c r="B5" s="10"/>
      <c r="C5" s="10"/>
    </row>
    <row r="6" spans="1:6" x14ac:dyDescent="0.3">
      <c r="A6" s="1" t="s">
        <v>112</v>
      </c>
      <c r="B6" s="11">
        <f>SUM(B2:B4)</f>
        <v>0</v>
      </c>
      <c r="C6" s="11">
        <f>SUM(C2:C4)</f>
        <v>0</v>
      </c>
    </row>
    <row r="7" spans="1:6" ht="2.1" customHeight="1" x14ac:dyDescent="0.3">
      <c r="B7" s="10"/>
      <c r="C7" s="10"/>
    </row>
    <row r="8" spans="1:6" x14ac:dyDescent="0.3">
      <c r="A8" s="1" t="s">
        <v>113</v>
      </c>
      <c r="B8" s="12">
        <f>ROUND(B6+C6,0)</f>
        <v>0</v>
      </c>
      <c r="C8" s="12"/>
    </row>
    <row r="9" spans="1:6" x14ac:dyDescent="0.3">
      <c r="A9" s="1" t="s">
        <v>121</v>
      </c>
      <c r="B9" s="12">
        <f>ROUND(B8*0.27,0)</f>
        <v>0</v>
      </c>
      <c r="C9" s="12"/>
    </row>
    <row r="10" spans="1:6" x14ac:dyDescent="0.3">
      <c r="A10" s="1" t="s">
        <v>122</v>
      </c>
      <c r="B10" s="12">
        <f>B8+B9</f>
        <v>0</v>
      </c>
      <c r="C10" s="12"/>
    </row>
  </sheetData>
  <mergeCells count="3">
    <mergeCell ref="B8:C8"/>
    <mergeCell ref="B9:C9"/>
    <mergeCell ref="B10:C1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1" sqref="F1:J3"/>
    </sheetView>
  </sheetViews>
  <sheetFormatPr defaultRowHeight="14.4" x14ac:dyDescent="0.3"/>
  <cols>
    <col min="1" max="1" width="5.6640625" customWidth="1"/>
    <col min="2" max="2" width="21.6640625" customWidth="1"/>
    <col min="3" max="3" width="7.6640625" customWidth="1"/>
    <col min="4" max="4" width="4.6640625" customWidth="1"/>
    <col min="5" max="5" width="60.6640625" customWidth="1"/>
    <col min="6" max="6" width="17.21875" bestFit="1" customWidth="1"/>
    <col min="7" max="7" width="20.44140625" bestFit="1" customWidth="1"/>
    <col min="8" max="8" width="17" bestFit="1" customWidth="1"/>
    <col min="9" max="9" width="20.33203125" bestFit="1" customWidth="1"/>
    <col min="10" max="10" width="16.21875" bestFit="1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2" t="s">
        <v>116</v>
      </c>
      <c r="G1" s="2" t="s">
        <v>117</v>
      </c>
      <c r="H1" s="2" t="s">
        <v>118</v>
      </c>
      <c r="I1" s="2" t="s">
        <v>119</v>
      </c>
      <c r="J1" s="2" t="s">
        <v>120</v>
      </c>
    </row>
    <row r="2" spans="1:10" x14ac:dyDescent="0.3">
      <c r="A2" s="8"/>
      <c r="B2" s="8"/>
      <c r="C2" s="9"/>
      <c r="D2" s="8"/>
      <c r="E2" s="5" t="s">
        <v>53</v>
      </c>
      <c r="F2" s="8"/>
    </row>
    <row r="3" spans="1:10" ht="86.4" x14ac:dyDescent="0.3">
      <c r="A3" s="8">
        <v>1</v>
      </c>
      <c r="B3" s="8" t="s">
        <v>54</v>
      </c>
      <c r="C3" s="9">
        <v>1</v>
      </c>
      <c r="D3" s="8" t="s">
        <v>7</v>
      </c>
      <c r="E3" s="4" t="s">
        <v>55</v>
      </c>
      <c r="F3" s="8"/>
      <c r="H3">
        <f>C3*F3</f>
        <v>0</v>
      </c>
      <c r="I3">
        <f>C3*G3</f>
        <v>0</v>
      </c>
      <c r="J3">
        <f>H3+I3</f>
        <v>0</v>
      </c>
    </row>
    <row r="4" spans="1:10" ht="57.6" x14ac:dyDescent="0.3">
      <c r="A4" s="8">
        <v>2</v>
      </c>
      <c r="B4" s="8" t="s">
        <v>56</v>
      </c>
      <c r="C4" s="9">
        <v>1</v>
      </c>
      <c r="D4" s="8" t="s">
        <v>7</v>
      </c>
      <c r="E4" s="4" t="s">
        <v>57</v>
      </c>
      <c r="F4" s="8"/>
      <c r="H4">
        <f t="shared" ref="H4:H40" si="0">C4*F4</f>
        <v>0</v>
      </c>
      <c r="I4">
        <f t="shared" ref="I4:I40" si="1">C4*G4</f>
        <v>0</v>
      </c>
      <c r="J4">
        <f t="shared" ref="J4:J40" si="2">H4+I4</f>
        <v>0</v>
      </c>
    </row>
    <row r="5" spans="1:10" ht="72" x14ac:dyDescent="0.3">
      <c r="A5" s="8">
        <v>3</v>
      </c>
      <c r="B5" s="8" t="s">
        <v>58</v>
      </c>
      <c r="C5" s="9">
        <v>2</v>
      </c>
      <c r="D5" s="8" t="s">
        <v>7</v>
      </c>
      <c r="E5" s="4" t="s">
        <v>59</v>
      </c>
      <c r="F5" s="8"/>
      <c r="H5">
        <f t="shared" si="0"/>
        <v>0</v>
      </c>
      <c r="I5">
        <f t="shared" si="1"/>
        <v>0</v>
      </c>
      <c r="J5">
        <f t="shared" si="2"/>
        <v>0</v>
      </c>
    </row>
    <row r="6" spans="1:10" ht="72" x14ac:dyDescent="0.3">
      <c r="A6" s="8">
        <v>4</v>
      </c>
      <c r="B6" s="8" t="s">
        <v>60</v>
      </c>
      <c r="C6" s="9">
        <v>1</v>
      </c>
      <c r="D6" s="8" t="s">
        <v>7</v>
      </c>
      <c r="E6" s="4" t="s">
        <v>61</v>
      </c>
      <c r="F6" s="8"/>
      <c r="H6">
        <f t="shared" si="0"/>
        <v>0</v>
      </c>
      <c r="I6">
        <f t="shared" si="1"/>
        <v>0</v>
      </c>
      <c r="J6">
        <f t="shared" si="2"/>
        <v>0</v>
      </c>
    </row>
    <row r="7" spans="1:10" ht="72" x14ac:dyDescent="0.3">
      <c r="A7" s="8">
        <v>5</v>
      </c>
      <c r="B7" s="8" t="s">
        <v>62</v>
      </c>
      <c r="C7" s="9">
        <v>3</v>
      </c>
      <c r="D7" s="8" t="s">
        <v>7</v>
      </c>
      <c r="E7" s="4" t="s">
        <v>63</v>
      </c>
      <c r="F7" s="8"/>
      <c r="H7">
        <f t="shared" si="0"/>
        <v>0</v>
      </c>
      <c r="I7">
        <f t="shared" si="1"/>
        <v>0</v>
      </c>
      <c r="J7">
        <f t="shared" si="2"/>
        <v>0</v>
      </c>
    </row>
    <row r="8" spans="1:10" ht="43.2" x14ac:dyDescent="0.3">
      <c r="A8" s="8">
        <v>6</v>
      </c>
      <c r="B8" s="8" t="s">
        <v>64</v>
      </c>
      <c r="C8" s="9">
        <v>5</v>
      </c>
      <c r="D8" s="8" t="s">
        <v>7</v>
      </c>
      <c r="E8" s="4" t="s">
        <v>65</v>
      </c>
      <c r="F8" s="8"/>
      <c r="H8">
        <f t="shared" si="0"/>
        <v>0</v>
      </c>
      <c r="I8">
        <f t="shared" si="1"/>
        <v>0</v>
      </c>
      <c r="J8">
        <f t="shared" si="2"/>
        <v>0</v>
      </c>
    </row>
    <row r="9" spans="1:10" ht="72" x14ac:dyDescent="0.3">
      <c r="A9" s="8">
        <v>7</v>
      </c>
      <c r="B9" s="8" t="s">
        <v>66</v>
      </c>
      <c r="C9" s="9">
        <v>1</v>
      </c>
      <c r="D9" s="8" t="s">
        <v>7</v>
      </c>
      <c r="E9" s="4" t="s">
        <v>67</v>
      </c>
      <c r="F9" s="8"/>
      <c r="H9">
        <f t="shared" si="0"/>
        <v>0</v>
      </c>
      <c r="I9">
        <f t="shared" si="1"/>
        <v>0</v>
      </c>
      <c r="J9">
        <f t="shared" si="2"/>
        <v>0</v>
      </c>
    </row>
    <row r="10" spans="1:10" ht="57.6" x14ac:dyDescent="0.3">
      <c r="A10" s="8">
        <v>8</v>
      </c>
      <c r="B10" s="8" t="s">
        <v>33</v>
      </c>
      <c r="C10" s="9">
        <v>4</v>
      </c>
      <c r="D10" s="8" t="s">
        <v>7</v>
      </c>
      <c r="E10" s="4" t="s">
        <v>34</v>
      </c>
      <c r="F10" s="8"/>
      <c r="H10">
        <f t="shared" si="0"/>
        <v>0</v>
      </c>
      <c r="I10">
        <f t="shared" si="1"/>
        <v>0</v>
      </c>
      <c r="J10">
        <f t="shared" si="2"/>
        <v>0</v>
      </c>
    </row>
    <row r="11" spans="1:10" ht="57.6" x14ac:dyDescent="0.3">
      <c r="A11" s="8">
        <v>9</v>
      </c>
      <c r="B11" s="8" t="s">
        <v>68</v>
      </c>
      <c r="C11" s="9">
        <v>1</v>
      </c>
      <c r="D11" s="8" t="s">
        <v>7</v>
      </c>
      <c r="E11" s="4" t="s">
        <v>69</v>
      </c>
      <c r="F11" s="8"/>
      <c r="H11">
        <f t="shared" si="0"/>
        <v>0</v>
      </c>
      <c r="I11">
        <f t="shared" si="1"/>
        <v>0</v>
      </c>
      <c r="J11">
        <f t="shared" si="2"/>
        <v>0</v>
      </c>
    </row>
    <row r="12" spans="1:10" ht="57.6" x14ac:dyDescent="0.3">
      <c r="A12" s="8">
        <v>10</v>
      </c>
      <c r="B12" s="8" t="s">
        <v>35</v>
      </c>
      <c r="C12" s="9">
        <v>1</v>
      </c>
      <c r="D12" s="8" t="s">
        <v>7</v>
      </c>
      <c r="E12" s="4" t="s">
        <v>36</v>
      </c>
      <c r="F12" s="8"/>
      <c r="H12">
        <f t="shared" si="0"/>
        <v>0</v>
      </c>
      <c r="I12">
        <f t="shared" si="1"/>
        <v>0</v>
      </c>
      <c r="J12">
        <f t="shared" si="2"/>
        <v>0</v>
      </c>
    </row>
    <row r="13" spans="1:10" ht="72" x14ac:dyDescent="0.3">
      <c r="A13" s="8">
        <v>11</v>
      </c>
      <c r="B13" s="8" t="s">
        <v>70</v>
      </c>
      <c r="C13" s="9">
        <v>1</v>
      </c>
      <c r="D13" s="8" t="s">
        <v>7</v>
      </c>
      <c r="E13" s="4" t="s">
        <v>71</v>
      </c>
      <c r="F13" s="8"/>
      <c r="H13">
        <f t="shared" si="0"/>
        <v>0</v>
      </c>
      <c r="I13">
        <f t="shared" si="1"/>
        <v>0</v>
      </c>
      <c r="J13">
        <f t="shared" si="2"/>
        <v>0</v>
      </c>
    </row>
    <row r="14" spans="1:10" ht="72" x14ac:dyDescent="0.3">
      <c r="A14" s="8">
        <v>12</v>
      </c>
      <c r="B14" s="8" t="s">
        <v>72</v>
      </c>
      <c r="C14" s="9">
        <v>1</v>
      </c>
      <c r="D14" s="8" t="s">
        <v>7</v>
      </c>
      <c r="E14" s="4" t="s">
        <v>73</v>
      </c>
      <c r="F14" s="8"/>
      <c r="H14">
        <f t="shared" si="0"/>
        <v>0</v>
      </c>
      <c r="I14">
        <f t="shared" si="1"/>
        <v>0</v>
      </c>
      <c r="J14">
        <f t="shared" si="2"/>
        <v>0</v>
      </c>
    </row>
    <row r="15" spans="1:10" ht="72" x14ac:dyDescent="0.3">
      <c r="A15" s="8">
        <v>13</v>
      </c>
      <c r="B15" s="8" t="s">
        <v>74</v>
      </c>
      <c r="C15" s="9">
        <v>12</v>
      </c>
      <c r="D15" s="8" t="s">
        <v>14</v>
      </c>
      <c r="E15" s="4" t="s">
        <v>75</v>
      </c>
      <c r="F15" s="8"/>
      <c r="H15">
        <f t="shared" si="0"/>
        <v>0</v>
      </c>
      <c r="I15">
        <f t="shared" si="1"/>
        <v>0</v>
      </c>
      <c r="J15">
        <f t="shared" si="2"/>
        <v>0</v>
      </c>
    </row>
    <row r="16" spans="1:10" ht="28.8" x14ac:dyDescent="0.3">
      <c r="A16" s="8">
        <v>14</v>
      </c>
      <c r="B16" s="8" t="s">
        <v>76</v>
      </c>
      <c r="C16" s="9">
        <v>18</v>
      </c>
      <c r="D16" s="8" t="s">
        <v>14</v>
      </c>
      <c r="E16" s="4" t="s">
        <v>77</v>
      </c>
      <c r="F16" s="8"/>
      <c r="H16">
        <f t="shared" si="0"/>
        <v>0</v>
      </c>
      <c r="I16">
        <f t="shared" si="1"/>
        <v>0</v>
      </c>
      <c r="J16">
        <f t="shared" si="2"/>
        <v>0</v>
      </c>
    </row>
    <row r="17" spans="1:10" ht="28.8" x14ac:dyDescent="0.3">
      <c r="A17" s="8">
        <v>15</v>
      </c>
      <c r="B17" s="8" t="s">
        <v>37</v>
      </c>
      <c r="C17" s="9">
        <v>32</v>
      </c>
      <c r="D17" s="8" t="s">
        <v>14</v>
      </c>
      <c r="E17" s="4" t="s">
        <v>78</v>
      </c>
      <c r="F17" s="8"/>
      <c r="H17">
        <f t="shared" si="0"/>
        <v>0</v>
      </c>
      <c r="I17">
        <f t="shared" si="1"/>
        <v>0</v>
      </c>
      <c r="J17">
        <f t="shared" si="2"/>
        <v>0</v>
      </c>
    </row>
    <row r="18" spans="1:10" ht="28.8" x14ac:dyDescent="0.3">
      <c r="A18" s="8">
        <v>16</v>
      </c>
      <c r="B18" s="8" t="s">
        <v>38</v>
      </c>
      <c r="C18" s="9">
        <v>38</v>
      </c>
      <c r="D18" s="8" t="s">
        <v>14</v>
      </c>
      <c r="E18" s="4" t="s">
        <v>79</v>
      </c>
      <c r="F18" s="8"/>
      <c r="H18">
        <f t="shared" si="0"/>
        <v>0</v>
      </c>
      <c r="I18">
        <f t="shared" si="1"/>
        <v>0</v>
      </c>
      <c r="J18">
        <f t="shared" si="2"/>
        <v>0</v>
      </c>
    </row>
    <row r="19" spans="1:10" ht="28.8" x14ac:dyDescent="0.3">
      <c r="A19" s="8">
        <v>17</v>
      </c>
      <c r="B19" s="8" t="s">
        <v>39</v>
      </c>
      <c r="C19" s="9">
        <v>65</v>
      </c>
      <c r="D19" s="8" t="s">
        <v>14</v>
      </c>
      <c r="E19" s="4" t="s">
        <v>40</v>
      </c>
      <c r="F19" s="8"/>
      <c r="H19">
        <f t="shared" si="0"/>
        <v>0</v>
      </c>
      <c r="I19">
        <f t="shared" si="1"/>
        <v>0</v>
      </c>
      <c r="J19">
        <f t="shared" si="2"/>
        <v>0</v>
      </c>
    </row>
    <row r="20" spans="1:10" ht="43.2" x14ac:dyDescent="0.3">
      <c r="A20" s="8">
        <v>18</v>
      </c>
      <c r="B20" s="8" t="s">
        <v>80</v>
      </c>
      <c r="C20" s="9">
        <v>10</v>
      </c>
      <c r="D20" s="8" t="s">
        <v>7</v>
      </c>
      <c r="E20" s="4" t="s">
        <v>81</v>
      </c>
      <c r="F20" s="8"/>
      <c r="H20">
        <f t="shared" si="0"/>
        <v>0</v>
      </c>
      <c r="I20">
        <f t="shared" si="1"/>
        <v>0</v>
      </c>
      <c r="J20">
        <f t="shared" si="2"/>
        <v>0</v>
      </c>
    </row>
    <row r="21" spans="1:10" x14ac:dyDescent="0.3">
      <c r="A21" s="8">
        <v>19</v>
      </c>
      <c r="B21" s="8" t="s">
        <v>82</v>
      </c>
      <c r="C21" s="9">
        <v>8</v>
      </c>
      <c r="D21" s="8" t="s">
        <v>7</v>
      </c>
      <c r="E21" s="4" t="s">
        <v>83</v>
      </c>
      <c r="F21" s="8"/>
      <c r="H21">
        <f t="shared" si="0"/>
        <v>0</v>
      </c>
      <c r="I21">
        <f t="shared" si="1"/>
        <v>0</v>
      </c>
      <c r="J21">
        <f t="shared" si="2"/>
        <v>0</v>
      </c>
    </row>
    <row r="22" spans="1:10" ht="28.8" x14ac:dyDescent="0.3">
      <c r="A22" s="8">
        <v>20</v>
      </c>
      <c r="B22" s="8" t="s">
        <v>84</v>
      </c>
      <c r="C22" s="9">
        <v>6</v>
      </c>
      <c r="D22" s="8" t="s">
        <v>7</v>
      </c>
      <c r="E22" s="4" t="s">
        <v>85</v>
      </c>
      <c r="F22" s="8"/>
      <c r="H22">
        <f t="shared" si="0"/>
        <v>0</v>
      </c>
      <c r="I22">
        <f t="shared" si="1"/>
        <v>0</v>
      </c>
      <c r="J22">
        <f t="shared" si="2"/>
        <v>0</v>
      </c>
    </row>
    <row r="23" spans="1:10" ht="28.8" x14ac:dyDescent="0.3">
      <c r="A23" s="8">
        <v>21</v>
      </c>
      <c r="B23" s="8" t="s">
        <v>86</v>
      </c>
      <c r="C23" s="9">
        <v>6</v>
      </c>
      <c r="D23" s="8" t="s">
        <v>7</v>
      </c>
      <c r="E23" s="4" t="s">
        <v>87</v>
      </c>
      <c r="F23" s="8"/>
      <c r="H23">
        <f t="shared" si="0"/>
        <v>0</v>
      </c>
      <c r="I23">
        <f t="shared" si="1"/>
        <v>0</v>
      </c>
      <c r="J23">
        <f t="shared" si="2"/>
        <v>0</v>
      </c>
    </row>
    <row r="24" spans="1:10" x14ac:dyDescent="0.3">
      <c r="A24" s="8">
        <v>22</v>
      </c>
      <c r="B24" s="8" t="s">
        <v>41</v>
      </c>
      <c r="C24" s="9">
        <v>6</v>
      </c>
      <c r="D24" s="8" t="s">
        <v>7</v>
      </c>
      <c r="E24" s="4" t="s">
        <v>88</v>
      </c>
      <c r="F24" s="8"/>
      <c r="H24">
        <f t="shared" si="0"/>
        <v>0</v>
      </c>
      <c r="I24">
        <f t="shared" si="1"/>
        <v>0</v>
      </c>
      <c r="J24">
        <f t="shared" si="2"/>
        <v>0</v>
      </c>
    </row>
    <row r="25" spans="1:10" ht="28.8" x14ac:dyDescent="0.3">
      <c r="A25" s="8">
        <v>23</v>
      </c>
      <c r="B25" s="8" t="s">
        <v>89</v>
      </c>
      <c r="C25" s="9">
        <v>4</v>
      </c>
      <c r="D25" s="8" t="s">
        <v>7</v>
      </c>
      <c r="E25" s="4" t="s">
        <v>90</v>
      </c>
      <c r="F25" s="8"/>
      <c r="H25">
        <f t="shared" si="0"/>
        <v>0</v>
      </c>
      <c r="I25">
        <f t="shared" si="1"/>
        <v>0</v>
      </c>
      <c r="J25">
        <f t="shared" si="2"/>
        <v>0</v>
      </c>
    </row>
    <row r="26" spans="1:10" x14ac:dyDescent="0.3">
      <c r="A26" s="8">
        <v>24</v>
      </c>
      <c r="B26" s="8" t="s">
        <v>91</v>
      </c>
      <c r="C26" s="9">
        <v>2</v>
      </c>
      <c r="D26" s="8" t="s">
        <v>7</v>
      </c>
      <c r="E26" s="4" t="s">
        <v>92</v>
      </c>
      <c r="F26" s="8"/>
      <c r="H26">
        <f t="shared" si="0"/>
        <v>0</v>
      </c>
      <c r="I26">
        <f t="shared" si="1"/>
        <v>0</v>
      </c>
      <c r="J26">
        <f t="shared" si="2"/>
        <v>0</v>
      </c>
    </row>
    <row r="27" spans="1:10" x14ac:dyDescent="0.3">
      <c r="A27" s="8">
        <v>25</v>
      </c>
      <c r="B27" s="8" t="s">
        <v>93</v>
      </c>
      <c r="C27" s="9">
        <v>2</v>
      </c>
      <c r="D27" s="8" t="s">
        <v>7</v>
      </c>
      <c r="E27" s="4" t="s">
        <v>94</v>
      </c>
      <c r="F27" s="8"/>
      <c r="H27">
        <f t="shared" si="0"/>
        <v>0</v>
      </c>
      <c r="I27">
        <f t="shared" si="1"/>
        <v>0</v>
      </c>
      <c r="J27">
        <f t="shared" si="2"/>
        <v>0</v>
      </c>
    </row>
    <row r="28" spans="1:10" ht="28.8" x14ac:dyDescent="0.3">
      <c r="A28" s="8">
        <v>26</v>
      </c>
      <c r="B28" s="8" t="s">
        <v>95</v>
      </c>
      <c r="C28" s="9">
        <v>2</v>
      </c>
      <c r="D28" s="8" t="s">
        <v>7</v>
      </c>
      <c r="E28" s="4" t="s">
        <v>96</v>
      </c>
      <c r="F28" s="8"/>
      <c r="H28">
        <f t="shared" si="0"/>
        <v>0</v>
      </c>
      <c r="I28">
        <f t="shared" si="1"/>
        <v>0</v>
      </c>
      <c r="J28">
        <f t="shared" si="2"/>
        <v>0</v>
      </c>
    </row>
    <row r="29" spans="1:10" x14ac:dyDescent="0.3">
      <c r="A29" s="8">
        <v>27</v>
      </c>
      <c r="B29" s="8" t="s">
        <v>97</v>
      </c>
      <c r="C29" s="9">
        <v>2</v>
      </c>
      <c r="D29" s="8" t="s">
        <v>7</v>
      </c>
      <c r="E29" s="4" t="s">
        <v>98</v>
      </c>
      <c r="F29" s="8"/>
      <c r="H29">
        <f t="shared" si="0"/>
        <v>0</v>
      </c>
      <c r="I29">
        <f t="shared" si="1"/>
        <v>0</v>
      </c>
      <c r="J29">
        <f t="shared" si="2"/>
        <v>0</v>
      </c>
    </row>
    <row r="30" spans="1:10" ht="57.6" x14ac:dyDescent="0.3">
      <c r="A30" s="8">
        <v>28</v>
      </c>
      <c r="B30" s="8" t="s">
        <v>99</v>
      </c>
      <c r="C30" s="9">
        <v>1</v>
      </c>
      <c r="D30" s="8" t="s">
        <v>7</v>
      </c>
      <c r="E30" s="4" t="s">
        <v>100</v>
      </c>
      <c r="F30" s="8"/>
      <c r="H30">
        <f t="shared" si="0"/>
        <v>0</v>
      </c>
      <c r="I30">
        <f t="shared" si="1"/>
        <v>0</v>
      </c>
      <c r="J30">
        <f t="shared" si="2"/>
        <v>0</v>
      </c>
    </row>
    <row r="31" spans="1:10" ht="43.2" x14ac:dyDescent="0.3">
      <c r="A31" s="8">
        <v>29</v>
      </c>
      <c r="B31" s="8" t="s">
        <v>101</v>
      </c>
      <c r="C31" s="9">
        <v>1</v>
      </c>
      <c r="D31" s="8" t="s">
        <v>7</v>
      </c>
      <c r="E31" s="4" t="s">
        <v>102</v>
      </c>
      <c r="F31" s="8"/>
      <c r="H31">
        <f t="shared" si="0"/>
        <v>0</v>
      </c>
      <c r="I31">
        <f t="shared" si="1"/>
        <v>0</v>
      </c>
      <c r="J31">
        <f t="shared" si="2"/>
        <v>0</v>
      </c>
    </row>
    <row r="32" spans="1:10" ht="43.2" x14ac:dyDescent="0.3">
      <c r="A32" s="8">
        <v>30</v>
      </c>
      <c r="B32" s="8" t="s">
        <v>42</v>
      </c>
      <c r="C32" s="9">
        <v>11</v>
      </c>
      <c r="D32" s="8" t="s">
        <v>7</v>
      </c>
      <c r="E32" s="4" t="s">
        <v>103</v>
      </c>
      <c r="F32" s="8"/>
      <c r="H32">
        <f t="shared" si="0"/>
        <v>0</v>
      </c>
      <c r="I32">
        <f t="shared" si="1"/>
        <v>0</v>
      </c>
      <c r="J32">
        <f t="shared" si="2"/>
        <v>0</v>
      </c>
    </row>
    <row r="33" spans="1:10" ht="43.2" x14ac:dyDescent="0.3">
      <c r="A33" s="8">
        <v>31</v>
      </c>
      <c r="B33" s="8" t="s">
        <v>43</v>
      </c>
      <c r="C33" s="9">
        <v>2</v>
      </c>
      <c r="D33" s="8" t="s">
        <v>7</v>
      </c>
      <c r="E33" s="4" t="s">
        <v>44</v>
      </c>
      <c r="F33" s="8"/>
      <c r="H33">
        <f t="shared" si="0"/>
        <v>0</v>
      </c>
      <c r="I33">
        <f t="shared" si="1"/>
        <v>0</v>
      </c>
      <c r="J33">
        <f t="shared" si="2"/>
        <v>0</v>
      </c>
    </row>
    <row r="34" spans="1:10" ht="43.2" x14ac:dyDescent="0.3">
      <c r="A34" s="8">
        <v>32</v>
      </c>
      <c r="B34" s="8" t="s">
        <v>45</v>
      </c>
      <c r="C34" s="9">
        <v>15</v>
      </c>
      <c r="D34" s="8" t="s">
        <v>7</v>
      </c>
      <c r="E34" s="4" t="s">
        <v>46</v>
      </c>
      <c r="F34" s="8"/>
      <c r="H34">
        <f t="shared" si="0"/>
        <v>0</v>
      </c>
      <c r="I34">
        <f t="shared" si="1"/>
        <v>0</v>
      </c>
      <c r="J34">
        <f t="shared" si="2"/>
        <v>0</v>
      </c>
    </row>
    <row r="35" spans="1:10" ht="57.6" x14ac:dyDescent="0.3">
      <c r="A35" s="8">
        <v>33</v>
      </c>
      <c r="B35" s="8" t="s">
        <v>47</v>
      </c>
      <c r="C35" s="9">
        <v>15</v>
      </c>
      <c r="D35" s="8" t="s">
        <v>7</v>
      </c>
      <c r="E35" s="4" t="s">
        <v>48</v>
      </c>
      <c r="F35" s="8"/>
      <c r="H35">
        <f t="shared" si="0"/>
        <v>0</v>
      </c>
      <c r="I35">
        <f t="shared" si="1"/>
        <v>0</v>
      </c>
      <c r="J35">
        <f t="shared" si="2"/>
        <v>0</v>
      </c>
    </row>
    <row r="36" spans="1:10" ht="57.6" x14ac:dyDescent="0.3">
      <c r="A36" s="8">
        <v>34</v>
      </c>
      <c r="B36" s="8" t="s">
        <v>49</v>
      </c>
      <c r="C36" s="9">
        <v>14</v>
      </c>
      <c r="D36" s="8" t="s">
        <v>7</v>
      </c>
      <c r="E36" s="4" t="s">
        <v>50</v>
      </c>
      <c r="F36" s="8"/>
      <c r="H36">
        <f t="shared" si="0"/>
        <v>0</v>
      </c>
      <c r="I36">
        <f t="shared" si="1"/>
        <v>0</v>
      </c>
      <c r="J36">
        <f t="shared" si="2"/>
        <v>0</v>
      </c>
    </row>
    <row r="37" spans="1:10" ht="57.6" x14ac:dyDescent="0.3">
      <c r="A37" s="8">
        <v>35</v>
      </c>
      <c r="B37" s="8" t="s">
        <v>51</v>
      </c>
      <c r="C37" s="9">
        <v>1</v>
      </c>
      <c r="D37" s="8" t="s">
        <v>7</v>
      </c>
      <c r="E37" s="4" t="s">
        <v>52</v>
      </c>
      <c r="F37" s="8"/>
      <c r="H37">
        <f t="shared" si="0"/>
        <v>0</v>
      </c>
      <c r="I37">
        <f t="shared" si="1"/>
        <v>0</v>
      </c>
      <c r="J37">
        <f t="shared" si="2"/>
        <v>0</v>
      </c>
    </row>
    <row r="38" spans="1:10" ht="129.6" x14ac:dyDescent="0.3">
      <c r="A38" s="8">
        <v>36</v>
      </c>
      <c r="B38" s="8" t="s">
        <v>115</v>
      </c>
      <c r="C38" s="9">
        <v>1</v>
      </c>
      <c r="D38" s="8" t="s">
        <v>7</v>
      </c>
      <c r="E38" s="4" t="s">
        <v>104</v>
      </c>
      <c r="F38" s="8"/>
      <c r="H38">
        <f t="shared" si="0"/>
        <v>0</v>
      </c>
      <c r="I38">
        <f t="shared" si="1"/>
        <v>0</v>
      </c>
      <c r="J38">
        <f t="shared" si="2"/>
        <v>0</v>
      </c>
    </row>
    <row r="39" spans="1:10" ht="28.8" x14ac:dyDescent="0.3">
      <c r="A39" s="8">
        <v>37</v>
      </c>
      <c r="B39" s="8" t="s">
        <v>105</v>
      </c>
      <c r="C39" s="9">
        <v>1</v>
      </c>
      <c r="D39" s="8" t="s">
        <v>7</v>
      </c>
      <c r="E39" s="4" t="s">
        <v>106</v>
      </c>
      <c r="F39" s="8"/>
      <c r="H39">
        <f t="shared" si="0"/>
        <v>0</v>
      </c>
      <c r="I39">
        <f t="shared" si="1"/>
        <v>0</v>
      </c>
      <c r="J39">
        <f t="shared" si="2"/>
        <v>0</v>
      </c>
    </row>
    <row r="40" spans="1:10" ht="28.8" x14ac:dyDescent="0.3">
      <c r="A40" s="8">
        <v>38</v>
      </c>
      <c r="B40" s="8" t="s">
        <v>107</v>
      </c>
      <c r="C40" s="9">
        <v>1</v>
      </c>
      <c r="D40" s="8" t="s">
        <v>7</v>
      </c>
      <c r="E40" s="4" t="s">
        <v>108</v>
      </c>
      <c r="F40" s="8"/>
      <c r="H40">
        <f t="shared" si="0"/>
        <v>0</v>
      </c>
      <c r="I40">
        <f t="shared" si="1"/>
        <v>0</v>
      </c>
      <c r="J40">
        <f t="shared" si="2"/>
        <v>0</v>
      </c>
    </row>
    <row r="41" spans="1:10" x14ac:dyDescent="0.3">
      <c r="A41" s="8"/>
      <c r="B41" s="8"/>
      <c r="C41" s="9"/>
      <c r="D41" s="8"/>
      <c r="E41" s="4"/>
      <c r="F41" s="8"/>
      <c r="H41" s="1">
        <f>SUM(H3:H40)</f>
        <v>0</v>
      </c>
      <c r="I41" s="1">
        <f t="shared" ref="I41:J41" si="3">SUM(I3:I40)</f>
        <v>0</v>
      </c>
      <c r="J41" s="1">
        <f t="shared" si="3"/>
        <v>0</v>
      </c>
    </row>
    <row r="42" spans="1:10" x14ac:dyDescent="0.3">
      <c r="E42" s="1" t="s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16" sqref="E16"/>
    </sheetView>
  </sheetViews>
  <sheetFormatPr defaultRowHeight="14.4" x14ac:dyDescent="0.3"/>
  <cols>
    <col min="1" max="1" width="5.6640625" customWidth="1"/>
    <col min="2" max="2" width="21.6640625" customWidth="1"/>
    <col min="3" max="3" width="7.6640625" customWidth="1"/>
    <col min="4" max="4" width="4.6640625" customWidth="1"/>
    <col min="5" max="5" width="60.6640625" customWidth="1"/>
    <col min="6" max="6" width="17.21875" bestFit="1" customWidth="1"/>
    <col min="7" max="7" width="20.44140625" bestFit="1" customWidth="1"/>
    <col min="8" max="8" width="17" bestFit="1" customWidth="1"/>
    <col min="9" max="9" width="20.33203125" bestFit="1" customWidth="1"/>
    <col min="10" max="10" width="16.21875" bestFit="1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2" t="s">
        <v>116</v>
      </c>
      <c r="G1" s="2" t="s">
        <v>117</v>
      </c>
      <c r="H1" s="2" t="s">
        <v>118</v>
      </c>
      <c r="I1" s="2" t="s">
        <v>119</v>
      </c>
      <c r="J1" s="2" t="s">
        <v>120</v>
      </c>
    </row>
    <row r="2" spans="1:10" x14ac:dyDescent="0.3">
      <c r="A2" s="8"/>
      <c r="B2" s="8"/>
      <c r="C2" s="9"/>
      <c r="D2" s="8"/>
      <c r="E2" s="5" t="s">
        <v>21</v>
      </c>
      <c r="F2" s="8"/>
    </row>
    <row r="3" spans="1:10" ht="57.6" x14ac:dyDescent="0.3">
      <c r="A3" s="8">
        <v>1</v>
      </c>
      <c r="B3" s="8" t="s">
        <v>22</v>
      </c>
      <c r="C3" s="9">
        <v>1</v>
      </c>
      <c r="D3" s="8" t="s">
        <v>7</v>
      </c>
      <c r="E3" s="4" t="s">
        <v>23</v>
      </c>
      <c r="F3" s="8"/>
      <c r="H3">
        <f>C3*F3</f>
        <v>0</v>
      </c>
      <c r="I3">
        <f>C3*G3</f>
        <v>0</v>
      </c>
      <c r="J3">
        <f>H3+I3</f>
        <v>0</v>
      </c>
    </row>
    <row r="4" spans="1:10" ht="72" x14ac:dyDescent="0.3">
      <c r="A4" s="8">
        <v>2</v>
      </c>
      <c r="B4" s="8" t="s">
        <v>24</v>
      </c>
      <c r="C4" s="9">
        <v>60</v>
      </c>
      <c r="D4" s="8" t="s">
        <v>25</v>
      </c>
      <c r="E4" s="4" t="s">
        <v>26</v>
      </c>
      <c r="F4" s="8"/>
      <c r="H4">
        <f t="shared" ref="H4:H7" si="0">C4*F4</f>
        <v>0</v>
      </c>
      <c r="I4">
        <f t="shared" ref="I4:I7" si="1">C4*G4</f>
        <v>0</v>
      </c>
      <c r="J4">
        <f t="shared" ref="J4:J7" si="2">H4+I4</f>
        <v>0</v>
      </c>
    </row>
    <row r="5" spans="1:10" x14ac:dyDescent="0.3">
      <c r="A5" s="8">
        <v>3</v>
      </c>
      <c r="B5" s="8" t="s">
        <v>27</v>
      </c>
      <c r="C5" s="9">
        <v>6</v>
      </c>
      <c r="D5" s="8" t="s">
        <v>7</v>
      </c>
      <c r="E5" s="4" t="s">
        <v>28</v>
      </c>
      <c r="F5" s="8"/>
      <c r="H5">
        <f t="shared" si="0"/>
        <v>0</v>
      </c>
      <c r="I5">
        <f t="shared" si="1"/>
        <v>0</v>
      </c>
      <c r="J5">
        <f t="shared" si="2"/>
        <v>0</v>
      </c>
    </row>
    <row r="6" spans="1:10" ht="57.6" x14ac:dyDescent="0.3">
      <c r="A6" s="8">
        <v>4</v>
      </c>
      <c r="B6" s="8" t="s">
        <v>29</v>
      </c>
      <c r="C6" s="9">
        <v>60</v>
      </c>
      <c r="D6" s="8" t="s">
        <v>25</v>
      </c>
      <c r="E6" s="4" t="s">
        <v>30</v>
      </c>
      <c r="F6" s="8"/>
      <c r="H6">
        <f t="shared" si="0"/>
        <v>0</v>
      </c>
      <c r="I6">
        <f t="shared" si="1"/>
        <v>0</v>
      </c>
      <c r="J6">
        <f t="shared" si="2"/>
        <v>0</v>
      </c>
    </row>
    <row r="7" spans="1:10" ht="43.2" x14ac:dyDescent="0.3">
      <c r="A7" s="8">
        <v>5</v>
      </c>
      <c r="B7" s="8" t="s">
        <v>31</v>
      </c>
      <c r="C7" s="9">
        <v>10</v>
      </c>
      <c r="D7" s="8" t="s">
        <v>7</v>
      </c>
      <c r="E7" s="4" t="s">
        <v>32</v>
      </c>
      <c r="F7" s="8"/>
      <c r="H7">
        <f t="shared" si="0"/>
        <v>0</v>
      </c>
      <c r="I7">
        <f t="shared" si="1"/>
        <v>0</v>
      </c>
      <c r="J7">
        <f t="shared" si="2"/>
        <v>0</v>
      </c>
    </row>
    <row r="8" spans="1:10" x14ac:dyDescent="0.3">
      <c r="A8" s="8"/>
      <c r="B8" s="8"/>
      <c r="C8" s="9"/>
      <c r="D8" s="8"/>
      <c r="E8" s="4"/>
      <c r="F8" s="8"/>
      <c r="H8" s="1">
        <f>SUM(H3:H7)</f>
        <v>0</v>
      </c>
      <c r="I8" s="1">
        <f t="shared" ref="I8:J8" si="3">SUM(I3:I7)</f>
        <v>0</v>
      </c>
      <c r="J8" s="1">
        <f t="shared" si="3"/>
        <v>0</v>
      </c>
    </row>
    <row r="9" spans="1:10" x14ac:dyDescent="0.3">
      <c r="E9" s="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8" sqref="I8"/>
    </sheetView>
  </sheetViews>
  <sheetFormatPr defaultRowHeight="14.4" x14ac:dyDescent="0.3"/>
  <cols>
    <col min="1" max="1" width="5.6640625" customWidth="1"/>
    <col min="2" max="2" width="21.6640625" customWidth="1"/>
    <col min="3" max="3" width="7.6640625" customWidth="1"/>
    <col min="4" max="4" width="4.6640625" customWidth="1"/>
    <col min="5" max="5" width="60.6640625" customWidth="1"/>
    <col min="6" max="6" width="17.21875" bestFit="1" customWidth="1"/>
    <col min="7" max="7" width="20.44140625" bestFit="1" customWidth="1"/>
    <col min="8" max="8" width="17" bestFit="1" customWidth="1"/>
    <col min="9" max="9" width="20.33203125" bestFit="1" customWidth="1"/>
    <col min="10" max="10" width="16.21875" bestFit="1" customWidth="1"/>
  </cols>
  <sheetData>
    <row r="1" spans="1:10" x14ac:dyDescent="0.3">
      <c r="A1" s="2" t="s">
        <v>0</v>
      </c>
      <c r="B1" s="2" t="s">
        <v>1</v>
      </c>
      <c r="C1" s="3" t="s">
        <v>2</v>
      </c>
      <c r="D1" s="2" t="s">
        <v>3</v>
      </c>
      <c r="E1" s="6" t="s">
        <v>4</v>
      </c>
      <c r="F1" s="2" t="s">
        <v>116</v>
      </c>
      <c r="G1" s="2" t="s">
        <v>117</v>
      </c>
      <c r="H1" s="2" t="s">
        <v>118</v>
      </c>
      <c r="I1" s="2" t="s">
        <v>119</v>
      </c>
      <c r="J1" s="2" t="s">
        <v>120</v>
      </c>
    </row>
    <row r="2" spans="1:10" x14ac:dyDescent="0.3">
      <c r="A2" s="8"/>
      <c r="B2" s="8"/>
      <c r="C2" s="9"/>
      <c r="D2" s="8"/>
      <c r="E2" s="5" t="s">
        <v>5</v>
      </c>
      <c r="F2" s="8"/>
    </row>
    <row r="3" spans="1:10" ht="57.6" x14ac:dyDescent="0.3">
      <c r="A3" s="8">
        <v>1</v>
      </c>
      <c r="B3" s="8" t="s">
        <v>6</v>
      </c>
      <c r="C3" s="9">
        <v>4</v>
      </c>
      <c r="D3" s="8" t="s">
        <v>7</v>
      </c>
      <c r="E3" s="4" t="s">
        <v>8</v>
      </c>
      <c r="F3" s="8"/>
      <c r="H3">
        <f>C3*F3</f>
        <v>0</v>
      </c>
      <c r="I3">
        <f>C3*G3</f>
        <v>0</v>
      </c>
      <c r="J3">
        <f>H3+I3</f>
        <v>0</v>
      </c>
    </row>
    <row r="4" spans="1:10" ht="28.8" x14ac:dyDescent="0.3">
      <c r="A4" s="8">
        <v>2</v>
      </c>
      <c r="B4" s="8" t="s">
        <v>9</v>
      </c>
      <c r="C4" s="9">
        <v>1</v>
      </c>
      <c r="D4" s="8" t="s">
        <v>7</v>
      </c>
      <c r="E4" s="4" t="s">
        <v>10</v>
      </c>
      <c r="F4" s="8"/>
      <c r="H4">
        <f t="shared" ref="H4:H8" si="0">C4*F4</f>
        <v>0</v>
      </c>
      <c r="I4">
        <f t="shared" ref="I4:I8" si="1">C4*G4</f>
        <v>0</v>
      </c>
      <c r="J4">
        <f t="shared" ref="J4:J8" si="2">H4+I4</f>
        <v>0</v>
      </c>
    </row>
    <row r="5" spans="1:10" ht="28.8" x14ac:dyDescent="0.3">
      <c r="A5" s="8">
        <v>3</v>
      </c>
      <c r="B5" s="8" t="s">
        <v>11</v>
      </c>
      <c r="C5" s="9">
        <v>4</v>
      </c>
      <c r="D5" s="8" t="s">
        <v>7</v>
      </c>
      <c r="E5" s="4" t="s">
        <v>12</v>
      </c>
      <c r="F5" s="8"/>
      <c r="H5">
        <f t="shared" si="0"/>
        <v>0</v>
      </c>
      <c r="I5">
        <f t="shared" si="1"/>
        <v>0</v>
      </c>
      <c r="J5">
        <f t="shared" si="2"/>
        <v>0</v>
      </c>
    </row>
    <row r="6" spans="1:10" ht="57.6" x14ac:dyDescent="0.3">
      <c r="A6" s="8">
        <v>4</v>
      </c>
      <c r="B6" s="8" t="s">
        <v>13</v>
      </c>
      <c r="C6" s="9">
        <v>16</v>
      </c>
      <c r="D6" s="8" t="s">
        <v>14</v>
      </c>
      <c r="E6" s="4" t="s">
        <v>15</v>
      </c>
      <c r="F6" s="8"/>
      <c r="H6">
        <f t="shared" si="0"/>
        <v>0</v>
      </c>
      <c r="I6">
        <f t="shared" si="1"/>
        <v>0</v>
      </c>
      <c r="J6">
        <f t="shared" si="2"/>
        <v>0</v>
      </c>
    </row>
    <row r="7" spans="1:10" ht="43.2" x14ac:dyDescent="0.3">
      <c r="A7" s="8">
        <v>5</v>
      </c>
      <c r="B7" s="8" t="s">
        <v>16</v>
      </c>
      <c r="C7" s="9">
        <v>8</v>
      </c>
      <c r="D7" s="8" t="s">
        <v>7</v>
      </c>
      <c r="E7" s="4" t="s">
        <v>17</v>
      </c>
      <c r="F7" s="8"/>
      <c r="H7">
        <f t="shared" si="0"/>
        <v>0</v>
      </c>
      <c r="I7">
        <f t="shared" si="1"/>
        <v>0</v>
      </c>
      <c r="J7">
        <f t="shared" si="2"/>
        <v>0</v>
      </c>
    </row>
    <row r="8" spans="1:10" ht="28.8" x14ac:dyDescent="0.3">
      <c r="A8" s="8">
        <v>6</v>
      </c>
      <c r="B8" s="8" t="s">
        <v>18</v>
      </c>
      <c r="C8" s="9">
        <v>5</v>
      </c>
      <c r="D8" s="8" t="s">
        <v>7</v>
      </c>
      <c r="E8" s="4" t="s">
        <v>19</v>
      </c>
      <c r="F8" s="8"/>
      <c r="H8">
        <f t="shared" si="0"/>
        <v>0</v>
      </c>
      <c r="I8">
        <f t="shared" si="1"/>
        <v>0</v>
      </c>
      <c r="J8">
        <f t="shared" si="2"/>
        <v>0</v>
      </c>
    </row>
    <row r="9" spans="1:10" x14ac:dyDescent="0.3">
      <c r="A9" s="8"/>
      <c r="B9" s="8"/>
      <c r="C9" s="9"/>
      <c r="D9" s="8"/>
      <c r="E9" s="4"/>
      <c r="F9" s="8"/>
    </row>
    <row r="10" spans="1:10" x14ac:dyDescent="0.3">
      <c r="E10" s="1" t="s">
        <v>20</v>
      </c>
      <c r="H10" s="1">
        <f>SUM(H3:H9)</f>
        <v>0</v>
      </c>
      <c r="I10" s="1">
        <f t="shared" ref="I10:J10" si="3">SUM(I3:I9)</f>
        <v>0</v>
      </c>
      <c r="J10" s="1">
        <f t="shared" si="3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Összesen</vt:lpstr>
      <vt:lpstr>Fűtés szerelés A épület</vt:lpstr>
      <vt:lpstr>Öntözőrendszer</vt:lpstr>
      <vt:lpstr>Szellőzés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Lenkovics</dc:creator>
  <cp:lastModifiedBy>Atilla</cp:lastModifiedBy>
  <dcterms:created xsi:type="dcterms:W3CDTF">2016-04-26T19:14:24Z</dcterms:created>
  <dcterms:modified xsi:type="dcterms:W3CDTF">2017-10-12T13:39:08Z</dcterms:modified>
</cp:coreProperties>
</file>