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2" windowHeight="10548" activeTab="0"/>
  </bookViews>
  <sheets>
    <sheet name="Záradék" sheetId="1" r:id="rId1"/>
    <sheet name="Összesítő" sheetId="2" r:id="rId2"/>
    <sheet name="Irtás, föld- és sziklamunka" sheetId="3" r:id="rId3"/>
    <sheet name="Elektromosenergia-ellátás, vil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<sst xmlns="http://schemas.openxmlformats.org/spreadsheetml/2006/main" count="97" uniqueCount="72">
  <si>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</si>
  <si>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</si>
  <si>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</si>
  <si>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</si>
  <si>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</si>
  <si>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</si>
  <si>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</si>
  <si>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</si>
  <si>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210110016716</t>
  </si>
  <si>
    <t>m</t>
  </si>
  <si>
    <t>Villanyszerelés földmunkája; visszatöltéssel, döngöléssel, I-IV. oszt. talajban, kábelárok földmunkája 0,70 m mélységig, 0,40 m szélességig</t>
  </si>
  <si>
    <t>210110016721</t>
  </si>
  <si>
    <t>Munkanem összesen:</t>
  </si>
  <si>
    <r>
      <t>Villanyszerelés földmunkája; visszatöltéssel, döngöléssel, I-IV. oszt. talajban, rúdföldelő földmunkája, 1,0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 xml:space="preserve"> földkiemelés, 2,0 m földfúrással</t>
    </r>
  </si>
  <si>
    <t>Irtás, föld- és sziklamunka</t>
  </si>
  <si>
    <t>710020717733</t>
  </si>
  <si>
    <t>710020721496</t>
  </si>
  <si>
    <t>710020726552</t>
  </si>
  <si>
    <t>100 m</t>
  </si>
  <si>
    <t>Kábeljelző szalag elhelyezése PannonCom-Kábel műanyag kábeljelölő szalag, 150x0.2 mm</t>
  </si>
  <si>
    <t>710072507021</t>
  </si>
  <si>
    <t>db</t>
  </si>
  <si>
    <t>Terhelésszakaszoló-kapcsoló elhelyezése elosztószekrénybe, kalapsínre szerelve, 32A - 250A-ig LEGRAND Vistop 32A 2P mellső, fekete karral, terhelésszakaszoló kapcsoló R: 022498</t>
  </si>
  <si>
    <t>710080780082</t>
  </si>
  <si>
    <t>Kismegszakítók és kiegészítők elhelyezése kalapsínes szerelőlapra,"B", "C" és "D" jelleggörbével, 10 kA, 16 kA, 25kA zárlati szilárdsággal, 1 pólusú Schneider Electric Acti9 iC60H 1P 16A B kismegszakító, R: A9F06116</t>
  </si>
  <si>
    <t>710080782426</t>
  </si>
  <si>
    <t>Áram-védőkapcsolók elhelyezése, váltakozó- és pulzáló egyenáramú kioldásra, gyorskioldással (6...40 ms), 6 kA zárlati szilárdsággal, 2 pólusú Schneider Electric Acti9 iID 2P 25A 30mA A-típus áramvédő, R: A9Z21225</t>
  </si>
  <si>
    <t>710103750283</t>
  </si>
  <si>
    <t>Köz- és parkvilágítási lámpatest elhelyezése előre elkészített tartószerkezetre, LED-es ADVANCE (HOLUX) AB1, LED-es közvilágítási lámpatest, 26W / 2860lm, semlegesfehér (4000K), IP66 Csz:1-27-15-0054</t>
  </si>
  <si>
    <t>710130818834</t>
  </si>
  <si>
    <t>Villám- és érintésvédelmi hálózat tartozékainak szerelése, földelő rúd vagy cső, 4 m hosszúságig OBO keresztföldelő, 3 m hosszú, 50x50 mm, köracél csatlakozóval, R.sz.: 5003040 és 5304105</t>
  </si>
  <si>
    <t>710130818972</t>
  </si>
  <si>
    <t>Villám- és érintésvédelmi hálózat tartozékainak szerelése, mérési hely kialakítása (vizsgáló összekötő) OBO vizsgáló összekötő, 2 csavaros, 8/10-es köracélhoz, R.sz.: 5315506</t>
  </si>
  <si>
    <t>710130819490</t>
  </si>
  <si>
    <t>mp*</t>
  </si>
  <si>
    <t>Villám és érintésvédelmi mérés és jegyzőkönyv készítése</t>
  </si>
  <si>
    <t>711012073934</t>
  </si>
  <si>
    <t xml:space="preserve">Köz és térvilágítás; Acéloszlop elhelyezése, felületvédelemmel,közvilágítási összekötő- és biztosító szekrénnyel,földmunkával és betonalappal,lámpatest és fényforrás nélkül, kör keresztmetszetű, kúpos, talplemezes kivitelben, 3-6,5 méter fénypontmagasság </t>
  </si>
  <si>
    <t>között VIKO VO-04.60 kúpos, talpas lámpaoszlop 4 m magas, Ø60 mm csúcsátmérő, alapvasalattal, Csz.: VO-04.60</t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</si>
  <si>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</si>
  <si>
    <r>
      <t>PannonCom-Kábel NYM 300/500V 3x2,5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(MBCu)</t>
    </r>
  </si>
  <si>
    <r>
      <t>Műanyag szigetelésű energiaátviteli és irányítás-technikai kábel fektetése kézi erővel, kábelárokba vagy kábelcsatornába, keresztező akadályok alatt, tömeghatár: 0,36-0,65 kg/m PannonCom-Kábel NYY-J 0,6/1 kV 5x6 mm</t>
    </r>
    <r>
      <rPr>
        <vertAlign val="superscript"/>
        <sz val="10"/>
        <color indexed="8"/>
        <rFont val="Times New Roman CE"/>
        <family val="0"/>
      </rPr>
      <t>2</t>
    </r>
  </si>
  <si>
    <t>Elektromosenergia-ellátás, villanyszerelés</t>
  </si>
  <si>
    <t>Összesen:</t>
  </si>
  <si>
    <t>Anyagköltség egységár</t>
  </si>
  <si>
    <t>Munkadíj egységár</t>
  </si>
  <si>
    <t>Anyagköltség összesen</t>
  </si>
  <si>
    <t>Munkadíj összesen</t>
  </si>
  <si>
    <t>Nettó díj összesen</t>
  </si>
  <si>
    <t xml:space="preserve">Név :                                  </t>
  </si>
  <si>
    <t xml:space="preserve">                                       </t>
  </si>
  <si>
    <t xml:space="preserve">ÉPÜLET                                 </t>
  </si>
  <si>
    <t xml:space="preserve">Cím :                                  </t>
  </si>
  <si>
    <t xml:space="preserve"> Kelt:      ……………....nap      </t>
  </si>
  <si>
    <t xml:space="preserve">KÁKICS                     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</si>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</sst>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[$Ft-40E]_-;\-* #,##0\ [$Ft-40E]_-;_-* &quot;-&quot;??\ [$Ft-40E]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0" borderId="0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164" fontId="37" fillId="0" borderId="11" xfId="0" applyNumberFormat="1" applyFont="1" applyBorder="1" applyAlignment="1">
      <alignment horizontal="center"/>
    </xf>
    <xf numFmtId="0" fontId="45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3" fillId="0" borderId="0" xfId="0" applyFont="1" applyAlignment="1">
      <alignment horizontal="center" vertical="top"/>
    </xf>
    <xf numFmtId="0" fontId="43" fillId="0" borderId="12" xfId="0" applyFont="1" applyBorder="1" applyAlignment="1">
      <alignment vertical="top"/>
    </xf>
    <xf numFmtId="0" fontId="43" fillId="0" borderId="12" xfId="0" applyFont="1" applyBorder="1" applyAlignment="1">
      <alignment horizontal="right" vertical="top"/>
    </xf>
    <xf numFmtId="0" fontId="43" fillId="0" borderId="13" xfId="0" applyFont="1" applyBorder="1" applyAlignment="1">
      <alignment horizontal="center" vertical="top"/>
    </xf>
    <xf numFmtId="10" fontId="43" fillId="0" borderId="12" xfId="0" applyNumberFormat="1" applyFont="1" applyBorder="1" applyAlignment="1">
      <alignment vertical="top"/>
    </xf>
    <xf numFmtId="0" fontId="43" fillId="0" borderId="12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&#225;kics%20Polgarmesteri%20hivatal-villamos%20munk&#225;k%20kv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radék"/>
      <sheetName val="Összesítő"/>
      <sheetName val="Irtás, föld- és sziklamunka"/>
      <sheetName val="Falazás és egyéb kőművesmunka"/>
      <sheetName val="Elektromosenergia-ellátás, vi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36.421875" style="18" customWidth="1"/>
    <col min="2" max="2" width="10.7109375" style="18" customWidth="1"/>
    <col min="3" max="4" width="15.7109375" style="18" customWidth="1"/>
    <col min="5" max="16384" width="9.140625" style="18" customWidth="1"/>
  </cols>
  <sheetData>
    <row r="1" spans="1:4" s="15" customFormat="1" ht="15">
      <c r="A1" s="14"/>
      <c r="B1" s="14"/>
      <c r="C1" s="14"/>
      <c r="D1" s="14"/>
    </row>
    <row r="2" spans="1:4" s="15" customFormat="1" ht="15">
      <c r="A2" s="14"/>
      <c r="B2" s="14"/>
      <c r="C2" s="14"/>
      <c r="D2" s="14"/>
    </row>
    <row r="3" spans="1:4" s="15" customFormat="1" ht="15">
      <c r="A3" s="14"/>
      <c r="B3" s="14"/>
      <c r="C3" s="14"/>
      <c r="D3" s="14"/>
    </row>
    <row r="4" spans="1:4" s="17" customFormat="1" ht="15">
      <c r="A4" s="16"/>
      <c r="B4" s="16"/>
      <c r="C4" s="16"/>
      <c r="D4" s="16"/>
    </row>
    <row r="5" spans="1:4" s="17" customFormat="1" ht="15">
      <c r="A5" s="16"/>
      <c r="B5" s="16"/>
      <c r="C5" s="16"/>
      <c r="D5" s="16"/>
    </row>
    <row r="6" spans="1:4" s="17" customFormat="1" ht="15">
      <c r="A6" s="16"/>
      <c r="B6" s="16"/>
      <c r="C6" s="16"/>
      <c r="D6" s="16"/>
    </row>
    <row r="7" spans="1:4" s="17" customFormat="1" ht="15">
      <c r="A7" s="16"/>
      <c r="B7" s="16"/>
      <c r="C7" s="16"/>
      <c r="D7" s="16"/>
    </row>
    <row r="9" spans="1:3" ht="13.5">
      <c r="A9" s="18" t="s">
        <v>49</v>
      </c>
      <c r="C9" s="18" t="s">
        <v>50</v>
      </c>
    </row>
    <row r="10" spans="1:3" ht="13.5">
      <c r="A10" s="18" t="s">
        <v>51</v>
      </c>
      <c r="C10" s="18" t="s">
        <v>50</v>
      </c>
    </row>
    <row r="11" spans="1:3" ht="13.5">
      <c r="A11" s="18" t="s">
        <v>52</v>
      </c>
      <c r="C11" s="18" t="s">
        <v>53</v>
      </c>
    </row>
    <row r="12" spans="1:3" ht="13.5">
      <c r="A12" s="18" t="s">
        <v>54</v>
      </c>
      <c r="C12" s="18" t="s">
        <v>55</v>
      </c>
    </row>
    <row r="13" spans="1:3" ht="13.5">
      <c r="A13" s="18" t="s">
        <v>50</v>
      </c>
      <c r="C13" s="18" t="s">
        <v>56</v>
      </c>
    </row>
    <row r="14" spans="1:3" ht="13.5">
      <c r="A14" s="18" t="s">
        <v>50</v>
      </c>
      <c r="C14" s="18" t="s">
        <v>57</v>
      </c>
    </row>
    <row r="15" spans="1:3" ht="13.5">
      <c r="A15" s="18" t="s">
        <v>58</v>
      </c>
      <c r="C15" s="18" t="s">
        <v>59</v>
      </c>
    </row>
    <row r="17" ht="13.5">
      <c r="A17" s="18" t="s">
        <v>60</v>
      </c>
    </row>
    <row r="18" ht="13.5">
      <c r="A18" s="18" t="s">
        <v>60</v>
      </c>
    </row>
    <row r="19" ht="13.5">
      <c r="A19" s="18" t="s">
        <v>61</v>
      </c>
    </row>
    <row r="20" ht="13.5">
      <c r="A20" s="18" t="s">
        <v>60</v>
      </c>
    </row>
    <row r="22" spans="1:4" ht="13.5">
      <c r="A22" s="19" t="s">
        <v>62</v>
      </c>
      <c r="B22" s="19"/>
      <c r="C22" s="19"/>
      <c r="D22" s="19"/>
    </row>
    <row r="23" spans="1:4" ht="13.5">
      <c r="A23" s="20" t="s">
        <v>63</v>
      </c>
      <c r="B23" s="20"/>
      <c r="C23" s="21" t="s">
        <v>64</v>
      </c>
      <c r="D23" s="21" t="s">
        <v>65</v>
      </c>
    </row>
    <row r="24" spans="1:4" ht="13.5">
      <c r="A24" s="20" t="s">
        <v>66</v>
      </c>
      <c r="B24" s="20"/>
      <c r="C24" s="20">
        <f>Összesítő!B4</f>
        <v>0</v>
      </c>
      <c r="D24" s="20">
        <f>Összesítő!C4</f>
        <v>0</v>
      </c>
    </row>
    <row r="25" spans="1:4" ht="13.5">
      <c r="A25" s="20" t="s">
        <v>67</v>
      </c>
      <c r="B25" s="20"/>
      <c r="C25" s="20">
        <f>ROUND(C24,0)</f>
        <v>0</v>
      </c>
      <c r="D25" s="20">
        <f>ROUND(D24,0)</f>
        <v>0</v>
      </c>
    </row>
    <row r="26" spans="1:4" ht="13.5">
      <c r="A26" s="18" t="s">
        <v>68</v>
      </c>
      <c r="C26" s="22">
        <f>ROUND(C25+D25,0)</f>
        <v>0</v>
      </c>
      <c r="D26" s="22"/>
    </row>
    <row r="27" spans="1:4" ht="13.5">
      <c r="A27" s="20" t="s">
        <v>69</v>
      </c>
      <c r="B27" s="23">
        <v>0.27</v>
      </c>
      <c r="C27" s="24">
        <f>ROUND(C26*B27,0)</f>
        <v>0</v>
      </c>
      <c r="D27" s="24"/>
    </row>
    <row r="28" spans="1:4" ht="13.5">
      <c r="A28" s="20" t="s">
        <v>70</v>
      </c>
      <c r="B28" s="20"/>
      <c r="C28" s="25">
        <f>ROUND(C26+C27,0)</f>
        <v>0</v>
      </c>
      <c r="D28" s="25"/>
    </row>
    <row r="32" spans="2:3" ht="13.5">
      <c r="B32" s="22" t="s">
        <v>71</v>
      </c>
      <c r="C32" s="22"/>
    </row>
    <row r="34" ht="13.5">
      <c r="A34" s="26"/>
    </row>
    <row r="35" ht="13.5">
      <c r="A35" s="26"/>
    </row>
    <row r="36" ht="13.5">
      <c r="A36" s="26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11" sqref="C11:C12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3.5">
      <c r="A1" s="11" t="s">
        <v>0</v>
      </c>
      <c r="B1" s="12" t="s">
        <v>1</v>
      </c>
      <c r="C1" s="12" t="s">
        <v>2</v>
      </c>
    </row>
    <row r="2" spans="1:3" ht="13.5">
      <c r="A2" s="10" t="s">
        <v>14</v>
      </c>
      <c r="B2" s="10">
        <f>'Irtás, föld- és sziklamunka'!H6</f>
        <v>0</v>
      </c>
      <c r="C2" s="10">
        <f>'Irtás, föld- és sziklamunka'!I6</f>
        <v>0</v>
      </c>
    </row>
    <row r="3" spans="1:3" ht="13.5">
      <c r="A3" s="10" t="s">
        <v>42</v>
      </c>
      <c r="B3" s="10">
        <f>'Elektromosenergia-ellátás, vill'!H26</f>
        <v>0</v>
      </c>
      <c r="C3" s="10">
        <f>'Elektromosenergia-ellátás, vill'!I26</f>
        <v>0</v>
      </c>
    </row>
    <row r="4" spans="1:3" s="11" customFormat="1" ht="13.5">
      <c r="A4" s="11" t="s">
        <v>43</v>
      </c>
      <c r="B4" s="11">
        <f>ROUND(SUM(B2:B3),0)</f>
        <v>0</v>
      </c>
      <c r="C4" s="11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&amp;C&amp;"Arial Narrow,bold"&amp;11Munkanem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F1" sqref="F1:J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21.8515625" style="1" bestFit="1" customWidth="1"/>
    <col min="7" max="7" width="18.57421875" style="1" bestFit="1" customWidth="1"/>
    <col min="8" max="8" width="21.7109375" style="1" bestFit="1" customWidth="1"/>
    <col min="9" max="9" width="18.421875" style="1" bestFit="1" customWidth="1"/>
    <col min="10" max="10" width="17.7109375" style="1" bestFit="1" customWidth="1"/>
    <col min="11" max="16384" width="9.140625" style="1" customWidth="1"/>
  </cols>
  <sheetData>
    <row r="1" spans="1:10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3" t="s">
        <v>44</v>
      </c>
      <c r="G1" s="13" t="s">
        <v>45</v>
      </c>
      <c r="H1" s="13" t="s">
        <v>46</v>
      </c>
      <c r="I1" s="13" t="s">
        <v>47</v>
      </c>
      <c r="J1" s="13" t="s">
        <v>48</v>
      </c>
    </row>
    <row r="2" spans="1:10" ht="52.5">
      <c r="A2" s="8">
        <v>1</v>
      </c>
      <c r="B2" s="2" t="s">
        <v>8</v>
      </c>
      <c r="C2" s="2" t="s">
        <v>10</v>
      </c>
      <c r="D2" s="6">
        <v>54</v>
      </c>
      <c r="E2" s="1" t="s">
        <v>9</v>
      </c>
      <c r="H2" s="1">
        <f>D2*F2</f>
        <v>0</v>
      </c>
      <c r="I2" s="1">
        <f>D2*G2</f>
        <v>0</v>
      </c>
      <c r="J2" s="1">
        <f>H2+I2</f>
        <v>0</v>
      </c>
    </row>
    <row r="4" spans="1:10" ht="54.75">
      <c r="A4" s="8">
        <v>2</v>
      </c>
      <c r="B4" s="2" t="s">
        <v>11</v>
      </c>
      <c r="C4" s="2" t="s">
        <v>13</v>
      </c>
      <c r="D4" s="6">
        <v>1</v>
      </c>
      <c r="E4" s="1" t="s">
        <v>9</v>
      </c>
      <c r="H4" s="1">
        <f>D4*F4</f>
        <v>0</v>
      </c>
      <c r="I4" s="1">
        <f>D4*G4</f>
        <v>0</v>
      </c>
      <c r="J4" s="1">
        <f>H4+I4</f>
        <v>0</v>
      </c>
    </row>
    <row r="6" spans="1:10" s="9" customFormat="1" ht="12.75">
      <c r="A6" s="7"/>
      <c r="B6" s="3"/>
      <c r="C6" s="3" t="s">
        <v>12</v>
      </c>
      <c r="D6" s="5"/>
      <c r="E6" s="3"/>
      <c r="H6" s="9">
        <f>SUM(H2:H4)</f>
        <v>0</v>
      </c>
      <c r="I6" s="9">
        <f>SUM(I2:I4)</f>
        <v>0</v>
      </c>
      <c r="J6" s="9">
        <f>SUM(J2:J4)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2">
      <selection activeCell="H30" sqref="H3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21.8515625" style="1" bestFit="1" customWidth="1"/>
    <col min="7" max="7" width="18.57421875" style="1" bestFit="1" customWidth="1"/>
    <col min="8" max="8" width="21.7109375" style="1" bestFit="1" customWidth="1"/>
    <col min="9" max="9" width="18.421875" style="1" bestFit="1" customWidth="1"/>
    <col min="10" max="10" width="17.7109375" style="1" bestFit="1" customWidth="1"/>
    <col min="11" max="16384" width="9.140625" style="1" customWidth="1"/>
  </cols>
  <sheetData>
    <row r="1" spans="1:10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13" t="s">
        <v>44</v>
      </c>
      <c r="G1" s="13" t="s">
        <v>45</v>
      </c>
      <c r="H1" s="13" t="s">
        <v>46</v>
      </c>
      <c r="I1" s="13" t="s">
        <v>47</v>
      </c>
      <c r="J1" s="13" t="s">
        <v>48</v>
      </c>
    </row>
    <row r="2" spans="1:10" ht="81">
      <c r="A2" s="8">
        <v>1</v>
      </c>
      <c r="B2" s="2" t="s">
        <v>15</v>
      </c>
      <c r="C2" s="2" t="s">
        <v>39</v>
      </c>
      <c r="D2" s="6">
        <v>20</v>
      </c>
      <c r="E2" s="1" t="s">
        <v>9</v>
      </c>
      <c r="H2" s="1">
        <f>D2*F2</f>
        <v>0</v>
      </c>
      <c r="I2" s="1">
        <f>D2*G2</f>
        <v>0</v>
      </c>
      <c r="J2" s="1">
        <f>H2+I2</f>
        <v>0</v>
      </c>
    </row>
    <row r="3" ht="28.5">
      <c r="C3" s="2" t="s">
        <v>40</v>
      </c>
    </row>
    <row r="5" spans="1:10" ht="81">
      <c r="A5" s="8">
        <v>2</v>
      </c>
      <c r="B5" s="2" t="s">
        <v>16</v>
      </c>
      <c r="C5" s="2" t="s">
        <v>41</v>
      </c>
      <c r="D5" s="6">
        <v>60</v>
      </c>
      <c r="E5" s="1" t="s">
        <v>9</v>
      </c>
      <c r="H5" s="1">
        <f>D5*F5</f>
        <v>0</v>
      </c>
      <c r="I5" s="1">
        <f>D5*G5</f>
        <v>0</v>
      </c>
      <c r="J5" s="1">
        <f>H5+I5</f>
        <v>0</v>
      </c>
    </row>
    <row r="7" spans="1:10" ht="39">
      <c r="A7" s="8">
        <v>3</v>
      </c>
      <c r="B7" s="2" t="s">
        <v>17</v>
      </c>
      <c r="C7" s="2" t="s">
        <v>19</v>
      </c>
      <c r="D7" s="6">
        <v>0.6</v>
      </c>
      <c r="E7" s="1" t="s">
        <v>18</v>
      </c>
      <c r="H7" s="1">
        <f>D7*F7</f>
        <v>0</v>
      </c>
      <c r="I7" s="1">
        <f>D7*G7</f>
        <v>0</v>
      </c>
      <c r="J7" s="1">
        <f>H7+I7</f>
        <v>0</v>
      </c>
    </row>
    <row r="9" spans="1:10" ht="66">
      <c r="A9" s="8">
        <v>4</v>
      </c>
      <c r="B9" s="2" t="s">
        <v>20</v>
      </c>
      <c r="C9" s="2" t="s">
        <v>22</v>
      </c>
      <c r="D9" s="6">
        <v>1</v>
      </c>
      <c r="E9" s="1" t="s">
        <v>21</v>
      </c>
      <c r="H9" s="1">
        <f>D9*F9</f>
        <v>0</v>
      </c>
      <c r="I9" s="1">
        <f>D9*G9</f>
        <v>0</v>
      </c>
      <c r="J9" s="1">
        <f>H9+I9</f>
        <v>0</v>
      </c>
    </row>
    <row r="11" spans="1:10" ht="78.75">
      <c r="A11" s="8">
        <v>5</v>
      </c>
      <c r="B11" s="2" t="s">
        <v>23</v>
      </c>
      <c r="C11" s="2" t="s">
        <v>24</v>
      </c>
      <c r="D11" s="6">
        <v>1</v>
      </c>
      <c r="E11" s="1" t="s">
        <v>21</v>
      </c>
      <c r="H11" s="1">
        <f>D11*F11</f>
        <v>0</v>
      </c>
      <c r="I11" s="1">
        <f>D11*G11</f>
        <v>0</v>
      </c>
      <c r="J11" s="1">
        <f>H11+I11</f>
        <v>0</v>
      </c>
    </row>
    <row r="13" spans="1:10" ht="78.75">
      <c r="A13" s="8">
        <v>6</v>
      </c>
      <c r="B13" s="2" t="s">
        <v>25</v>
      </c>
      <c r="C13" s="2" t="s">
        <v>26</v>
      </c>
      <c r="D13" s="6">
        <v>1</v>
      </c>
      <c r="E13" s="1" t="s">
        <v>21</v>
      </c>
      <c r="H13" s="1">
        <f>D13*F13</f>
        <v>0</v>
      </c>
      <c r="I13" s="1">
        <f>D13*G13</f>
        <v>0</v>
      </c>
      <c r="J13" s="1">
        <f>H13+I13</f>
        <v>0</v>
      </c>
    </row>
    <row r="15" spans="1:10" ht="78.75">
      <c r="A15" s="8">
        <v>7</v>
      </c>
      <c r="B15" s="2" t="s">
        <v>27</v>
      </c>
      <c r="C15" s="2" t="s">
        <v>28</v>
      </c>
      <c r="D15" s="6">
        <v>4</v>
      </c>
      <c r="E15" s="1" t="s">
        <v>21</v>
      </c>
      <c r="H15" s="1">
        <f>D15*F15</f>
        <v>0</v>
      </c>
      <c r="I15" s="1">
        <f>D15*G15</f>
        <v>0</v>
      </c>
      <c r="J15" s="1">
        <f>H15+I15</f>
        <v>0</v>
      </c>
    </row>
    <row r="17" spans="1:10" ht="66">
      <c r="A17" s="8">
        <v>8</v>
      </c>
      <c r="B17" s="2" t="s">
        <v>29</v>
      </c>
      <c r="C17" s="2" t="s">
        <v>30</v>
      </c>
      <c r="D17" s="6">
        <v>1</v>
      </c>
      <c r="E17" s="1" t="s">
        <v>21</v>
      </c>
      <c r="H17" s="1">
        <f>D17*F17</f>
        <v>0</v>
      </c>
      <c r="I17" s="1">
        <f>D17*G17</f>
        <v>0</v>
      </c>
      <c r="J17" s="1">
        <f>H17+I17</f>
        <v>0</v>
      </c>
    </row>
    <row r="19" spans="1:10" ht="66">
      <c r="A19" s="8">
        <v>9</v>
      </c>
      <c r="B19" s="2" t="s">
        <v>31</v>
      </c>
      <c r="C19" s="2" t="s">
        <v>32</v>
      </c>
      <c r="D19" s="6">
        <v>1</v>
      </c>
      <c r="E19" s="1" t="s">
        <v>21</v>
      </c>
      <c r="H19" s="1">
        <f>D19*F19</f>
        <v>0</v>
      </c>
      <c r="I19" s="1">
        <f>D19*G19</f>
        <v>0</v>
      </c>
      <c r="J19" s="1">
        <f>H19+I19</f>
        <v>0</v>
      </c>
    </row>
    <row r="21" spans="1:10" ht="26.25">
      <c r="A21" s="8">
        <v>10</v>
      </c>
      <c r="B21" s="2" t="s">
        <v>33</v>
      </c>
      <c r="C21" s="2" t="s">
        <v>35</v>
      </c>
      <c r="D21" s="6">
        <v>5</v>
      </c>
      <c r="E21" s="1" t="s">
        <v>34</v>
      </c>
      <c r="H21" s="1">
        <f>D21*F21</f>
        <v>0</v>
      </c>
      <c r="I21" s="1">
        <f>D21*G21</f>
        <v>0</v>
      </c>
      <c r="J21" s="1">
        <f>H21+I21</f>
        <v>0</v>
      </c>
    </row>
    <row r="23" spans="1:10" ht="78.75">
      <c r="A23" s="8">
        <v>11</v>
      </c>
      <c r="B23" s="2" t="s">
        <v>36</v>
      </c>
      <c r="C23" s="2" t="s">
        <v>37</v>
      </c>
      <c r="D23" s="6">
        <v>4</v>
      </c>
      <c r="E23" s="1" t="s">
        <v>21</v>
      </c>
      <c r="H23" s="1">
        <f>D23*F23</f>
        <v>0</v>
      </c>
      <c r="I23" s="1">
        <f>D23*G23</f>
        <v>0</v>
      </c>
      <c r="J23" s="1">
        <f>H23+I23</f>
        <v>0</v>
      </c>
    </row>
    <row r="24" ht="39">
      <c r="C24" s="2" t="s">
        <v>38</v>
      </c>
    </row>
    <row r="26" spans="1:10" s="9" customFormat="1" ht="12.75">
      <c r="A26" s="7"/>
      <c r="B26" s="3"/>
      <c r="C26" s="3" t="s">
        <v>12</v>
      </c>
      <c r="D26" s="5"/>
      <c r="E26" s="3"/>
      <c r="H26" s="9">
        <f>SUM(H2:H24)</f>
        <v>0</v>
      </c>
      <c r="I26" s="9">
        <f>SUM(I2:I24)</f>
        <v>0</v>
      </c>
      <c r="J26" s="9">
        <f>SUM(J2:J24)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Elektromosenergia-ellátás, villanyszerelés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Tervezés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Vetusinszki Péter</dc:creator>
  <cp:keywords/>
  <dc:description/>
  <cp:lastModifiedBy>Atilla</cp:lastModifiedBy>
  <dcterms:created xsi:type="dcterms:W3CDTF">2016-04-27T13:54:08Z</dcterms:created>
  <dcterms:modified xsi:type="dcterms:W3CDTF">2017-10-12T14:54:10Z</dcterms:modified>
  <cp:category/>
  <cp:version/>
  <cp:contentType/>
  <cp:contentStatus/>
</cp:coreProperties>
</file>